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0 Investigación Economica\11 Mercado mundial\PECUARIOS\USDA\"/>
    </mc:Choice>
  </mc:AlternateContent>
  <xr:revisionPtr revIDLastSave="0" documentId="13_ncr:1_{5E8073B5-4E96-40FB-B400-87CE9EC95122}" xr6:coauthVersionLast="36" xr6:coauthVersionMax="36" xr10:uidLastSave="{00000000-0000-0000-0000-000000000000}"/>
  <bookViews>
    <workbookView xWindow="0" yWindow="0" windowWidth="20490" windowHeight="7755" tabRatio="848" xr2:uid="{00000000-000D-0000-FFFF-FFFF00000000}"/>
  </bookViews>
  <sheets>
    <sheet name="Índice" sheetId="42" r:id="rId1"/>
    <sheet name="1. Mundial" sheetId="1" r:id="rId2"/>
    <sheet name="2. Países productores" sheetId="41" r:id="rId3"/>
    <sheet name="3. Países exportadores" sheetId="43" r:id="rId4"/>
    <sheet name="4. Países importadores" sheetId="44" r:id="rId5"/>
    <sheet name="5. Países consumidores" sheetId="45" r:id="rId6"/>
    <sheet name="6. México" sheetId="46" r:id="rId7"/>
  </sheets>
  <calcPr calcId="191029"/>
</workbook>
</file>

<file path=xl/calcChain.xml><?xml version="1.0" encoding="utf-8"?>
<calcChain xmlns="http://schemas.openxmlformats.org/spreadsheetml/2006/main">
  <c r="B26" i="45" l="1"/>
  <c r="H31" i="45" s="1"/>
  <c r="D24" i="45"/>
  <c r="C24" i="45"/>
  <c r="B26" i="44"/>
  <c r="H31" i="44" s="1"/>
  <c r="B27" i="43"/>
  <c r="H31" i="43" s="1"/>
  <c r="B26" i="41"/>
  <c r="H31" i="41" s="1"/>
  <c r="B48" i="46"/>
  <c r="J30" i="46"/>
  <c r="J30" i="1"/>
  <c r="D24" i="44" l="1"/>
  <c r="C24" i="44"/>
  <c r="D24" i="43"/>
  <c r="C24" i="43"/>
  <c r="E13" i="43" l="1"/>
  <c r="D24" i="41"/>
  <c r="C24" i="41"/>
  <c r="E13" i="45" l="1"/>
  <c r="E13" i="44"/>
  <c r="E13" i="41" l="1"/>
  <c r="E14" i="41" l="1"/>
  <c r="E16" i="41"/>
  <c r="E22" i="41" l="1"/>
  <c r="E21" i="41"/>
  <c r="E20" i="41"/>
  <c r="E23" i="41"/>
  <c r="E17" i="41"/>
  <c r="E19" i="41"/>
  <c r="E15" i="41"/>
  <c r="E18" i="41"/>
  <c r="E24" i="41" l="1"/>
  <c r="E21" i="44"/>
  <c r="E22" i="44"/>
  <c r="E20" i="44"/>
  <c r="E15" i="44"/>
  <c r="E19" i="44"/>
  <c r="E23" i="44"/>
  <c r="E18" i="44"/>
  <c r="E17" i="44"/>
  <c r="E14" i="44"/>
  <c r="E16" i="44"/>
  <c r="E14" i="45"/>
  <c r="E15" i="45"/>
  <c r="E16" i="45"/>
  <c r="E17" i="45"/>
  <c r="E18" i="45"/>
  <c r="E19" i="45"/>
  <c r="E20" i="45"/>
  <c r="E21" i="45"/>
  <c r="E22" i="45"/>
  <c r="E23" i="45"/>
  <c r="E24" i="45" l="1"/>
  <c r="E24" i="44"/>
  <c r="E15" i="43" l="1"/>
  <c r="E19" i="43"/>
  <c r="E23" i="43"/>
  <c r="E20" i="43"/>
  <c r="E16" i="43"/>
  <c r="E18" i="43"/>
  <c r="E17" i="43"/>
  <c r="E14" i="43"/>
  <c r="E21" i="43"/>
  <c r="E22" i="43"/>
  <c r="E24" i="43" l="1"/>
</calcChain>
</file>

<file path=xl/sharedStrings.xml><?xml version="1.0" encoding="utf-8"?>
<sst xmlns="http://schemas.openxmlformats.org/spreadsheetml/2006/main" count="140" uniqueCount="51">
  <si>
    <t>Información Sectorial</t>
  </si>
  <si>
    <t>Fuente: USDA</t>
  </si>
  <si>
    <t>Producción</t>
  </si>
  <si>
    <t>Importaciones</t>
  </si>
  <si>
    <t>Exportaciones</t>
  </si>
  <si>
    <t>Australia</t>
  </si>
  <si>
    <t xml:space="preserve">Consumo </t>
  </si>
  <si>
    <t>(Miles de toneladas)</t>
  </si>
  <si>
    <t>País</t>
  </si>
  <si>
    <t>Estados Unidos</t>
  </si>
  <si>
    <t>Brasil</t>
  </si>
  <si>
    <t>Nueva Zelanda</t>
  </si>
  <si>
    <t>Año</t>
  </si>
  <si>
    <t>Cuadro</t>
  </si>
  <si>
    <t>Contenido</t>
  </si>
  <si>
    <t>1. Mundial</t>
  </si>
  <si>
    <t>2. Países productores</t>
  </si>
  <si>
    <t>3. Países exportadores</t>
  </si>
  <si>
    <t>4. Países importadores</t>
  </si>
  <si>
    <t>5. Países consumidores</t>
  </si>
  <si>
    <t>Ir al índice</t>
  </si>
  <si>
    <t>China</t>
  </si>
  <si>
    <t>Argentina</t>
  </si>
  <si>
    <t>México</t>
  </si>
  <si>
    <t>Rusia</t>
  </si>
  <si>
    <t>Total</t>
  </si>
  <si>
    <t>Filipinas</t>
  </si>
  <si>
    <t>Indonesia</t>
  </si>
  <si>
    <t>Unión Europea</t>
  </si>
  <si>
    <t>Otros</t>
  </si>
  <si>
    <t>Participación</t>
  </si>
  <si>
    <t>(%)</t>
  </si>
  <si>
    <t>Consumo</t>
  </si>
  <si>
    <t xml:space="preserve">Leche entera en polvo  </t>
  </si>
  <si>
    <t>Chile</t>
  </si>
  <si>
    <t>Leche entera en polvo</t>
  </si>
  <si>
    <t>Dirección de Investigación y Evaluación Económica y Sectorial</t>
  </si>
  <si>
    <t>Inventarios finales</t>
  </si>
  <si>
    <t>Mercado mundial</t>
  </si>
  <si>
    <t>Bielorrusia</t>
  </si>
  <si>
    <t>Dirección General Adjunta de Inteligencia Sectorial</t>
  </si>
  <si>
    <t>Principales países productores</t>
  </si>
  <si>
    <t>Principales países exportadores</t>
  </si>
  <si>
    <t>Principales países importadores</t>
  </si>
  <si>
    <t>Principales países consumidores</t>
  </si>
  <si>
    <t>Taiwán</t>
  </si>
  <si>
    <t>6. México</t>
  </si>
  <si>
    <t>Argelia</t>
  </si>
  <si>
    <t>Producción, importaciones, exportaciones, consumo e inventarios finales. 1980-2023</t>
  </si>
  <si>
    <t>Principales países. 2023</t>
  </si>
  <si>
    <t>*Estimado en diciembre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</si>
</sst>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_-[$€-2]* #,##0.00_-;\-[$€-2]* #,##0.00_-;_-[$€-2]* &quot;-&quot;??_-"/>
  </numFmts>
  <fonts count="37" x14ac:knownFonts="1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3" tint="-0.249977111117893"/>
      <name val="Calibri"/>
      <family val="2"/>
    </font>
    <font>
      <b/>
      <sz val="11"/>
      <color theme="3" tint="-0.249977111117893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Verdana"/>
      <family val="2"/>
    </font>
    <font>
      <u/>
      <sz val="10"/>
      <color theme="10"/>
      <name val="Calibri"/>
      <family val="2"/>
    </font>
    <font>
      <sz val="12"/>
      <color theme="10"/>
      <name val="Calibri"/>
      <family val="2"/>
    </font>
    <font>
      <u/>
      <sz val="12"/>
      <color theme="10"/>
      <name val="Calibri"/>
      <family val="2"/>
    </font>
    <font>
      <sz val="10"/>
      <name val="Arial"/>
      <family val="2"/>
    </font>
    <font>
      <b/>
      <u/>
      <sz val="10"/>
      <color theme="10"/>
      <name val="Calibri"/>
      <family val="2"/>
    </font>
    <font>
      <b/>
      <sz val="8"/>
      <color rgb="FF000000"/>
      <name val="Verdana"/>
      <family val="2"/>
    </font>
    <font>
      <b/>
      <sz val="10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/>
    <xf numFmtId="0" fontId="9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166" fontId="2" fillId="0" borderId="0"/>
    <xf numFmtId="0" fontId="14" fillId="0" borderId="0" applyNumberFormat="0" applyFill="0" applyBorder="0" applyAlignment="0" applyProtection="0"/>
    <xf numFmtId="166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/>
    <xf numFmtId="166" fontId="17" fillId="0" borderId="0"/>
    <xf numFmtId="0" fontId="5" fillId="0" borderId="0"/>
    <xf numFmtId="166" fontId="2" fillId="0" borderId="0"/>
    <xf numFmtId="166" fontId="5" fillId="0" borderId="0"/>
    <xf numFmtId="166" fontId="5" fillId="0" borderId="0"/>
    <xf numFmtId="0" fontId="2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5" applyNumberFormat="0" applyAlignment="0" applyProtection="0"/>
    <xf numFmtId="0" fontId="29" fillId="8" borderId="6" applyNumberFormat="0" applyAlignment="0" applyProtection="0"/>
    <xf numFmtId="0" fontId="30" fillId="8" borderId="5" applyNumberFormat="0" applyAlignment="0" applyProtection="0"/>
    <xf numFmtId="0" fontId="31" fillId="0" borderId="7" applyNumberFormat="0" applyFill="0" applyAlignment="0" applyProtection="0"/>
    <xf numFmtId="0" fontId="32" fillId="9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6" fillId="34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</cellStyleXfs>
  <cellXfs count="52">
    <xf numFmtId="0" fontId="0" fillId="0" borderId="0" xfId="0"/>
    <xf numFmtId="0" fontId="0" fillId="2" borderId="0" xfId="0" applyFont="1" applyFill="1" applyBorder="1"/>
    <xf numFmtId="0" fontId="0" fillId="2" borderId="0" xfId="0" applyFont="1" applyFill="1" applyBorder="1"/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0" fillId="2" borderId="0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43" fontId="11" fillId="2" borderId="0" xfId="3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0" fillId="2" borderId="0" xfId="4" applyFont="1" applyFill="1" applyBorder="1" applyAlignment="1">
      <alignment horizontal="center"/>
    </xf>
    <xf numFmtId="0" fontId="6" fillId="2" borderId="0" xfId="4" applyFont="1" applyFill="1" applyBorder="1" applyAlignment="1">
      <alignment horizontal="center"/>
    </xf>
    <xf numFmtId="164" fontId="0" fillId="2" borderId="0" xfId="3" applyNumberFormat="1" applyFont="1" applyFill="1" applyBorder="1"/>
    <xf numFmtId="165" fontId="0" fillId="2" borderId="0" xfId="2" applyNumberFormat="1" applyFont="1" applyFill="1" applyBorder="1"/>
    <xf numFmtId="0" fontId="6" fillId="2" borderId="0" xfId="0" applyFont="1" applyFill="1" applyBorder="1"/>
    <xf numFmtId="165" fontId="6" fillId="2" borderId="0" xfId="2" applyNumberFormat="1" applyFont="1" applyFill="1" applyBorder="1"/>
    <xf numFmtId="0" fontId="13" fillId="2" borderId="0" xfId="0" applyFont="1" applyFill="1" applyBorder="1" applyAlignment="1">
      <alignment horizontal="left" vertical="center"/>
    </xf>
    <xf numFmtId="3" fontId="12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 wrapText="1"/>
    </xf>
    <xf numFmtId="166" fontId="10" fillId="2" borderId="0" xfId="5" applyFont="1" applyFill="1" applyAlignment="1">
      <alignment horizontal="center"/>
    </xf>
    <xf numFmtId="0" fontId="0" fillId="2" borderId="0" xfId="0" applyFont="1" applyFill="1"/>
    <xf numFmtId="0" fontId="10" fillId="2" borderId="0" xfId="0" applyFont="1" applyFill="1" applyAlignment="1"/>
    <xf numFmtId="0" fontId="16" fillId="2" borderId="0" xfId="6" quotePrefix="1" applyFont="1" applyFill="1"/>
    <xf numFmtId="0" fontId="15" fillId="2" borderId="0" xfId="6" quotePrefix="1" applyFont="1" applyFill="1"/>
    <xf numFmtId="0" fontId="16" fillId="2" borderId="0" xfId="6" applyFont="1" applyFill="1"/>
    <xf numFmtId="0" fontId="18" fillId="3" borderId="0" xfId="6" applyFont="1" applyFill="1" applyBorder="1" applyAlignment="1">
      <alignment horizontal="center" vertical="center"/>
    </xf>
    <xf numFmtId="0" fontId="10" fillId="2" borderId="0" xfId="20" applyFont="1" applyFill="1" applyBorder="1" applyAlignment="1">
      <alignment horizontal="center"/>
    </xf>
    <xf numFmtId="0" fontId="6" fillId="2" borderId="0" xfId="20" applyFont="1" applyFill="1" applyBorder="1" applyAlignment="1">
      <alignment horizontal="center"/>
    </xf>
    <xf numFmtId="164" fontId="5" fillId="2" borderId="0" xfId="3" applyNumberFormat="1" applyFont="1" applyFill="1" applyBorder="1"/>
    <xf numFmtId="165" fontId="5" fillId="2" borderId="0" xfId="2" applyNumberFormat="1" applyFont="1" applyFill="1" applyBorder="1"/>
    <xf numFmtId="0" fontId="18" fillId="2" borderId="0" xfId="6" applyFont="1" applyFill="1" applyBorder="1" applyAlignment="1">
      <alignment horizontal="center" vertical="center"/>
    </xf>
    <xf numFmtId="0" fontId="15" fillId="2" borderId="0" xfId="6" quotePrefix="1" applyFont="1" applyFill="1" applyAlignment="1">
      <alignment vertical="top" wrapText="1"/>
    </xf>
    <xf numFmtId="0" fontId="15" fillId="2" borderId="0" xfId="6" quotePrefix="1" applyFont="1" applyFill="1" applyAlignment="1">
      <alignment vertical="top"/>
    </xf>
    <xf numFmtId="0" fontId="6" fillId="2" borderId="0" xfId="0" applyFont="1" applyFill="1" applyBorder="1" applyAlignment="1">
      <alignment horizontal="center" vertical="center"/>
    </xf>
    <xf numFmtId="3" fontId="0" fillId="2" borderId="0" xfId="0" applyNumberFormat="1" applyFont="1" applyFill="1" applyBorder="1"/>
    <xf numFmtId="165" fontId="6" fillId="2" borderId="0" xfId="2" applyNumberFormat="1" applyFont="1" applyFill="1" applyBorder="1" applyAlignment="1">
      <alignment horizontal="right"/>
    </xf>
    <xf numFmtId="164" fontId="0" fillId="2" borderId="0" xfId="0" applyNumberFormat="1" applyFont="1" applyFill="1" applyBorder="1"/>
    <xf numFmtId="0" fontId="19" fillId="2" borderId="0" xfId="0" applyFont="1" applyFill="1" applyBorder="1" applyAlignment="1">
      <alignment horizontal="left" vertical="center" wrapText="1"/>
    </xf>
    <xf numFmtId="3" fontId="20" fillId="2" borderId="0" xfId="0" applyNumberFormat="1" applyFont="1" applyFill="1" applyBorder="1" applyAlignment="1">
      <alignment horizontal="right" vertical="center"/>
    </xf>
    <xf numFmtId="0" fontId="10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5" fillId="2" borderId="0" xfId="3" applyNumberFormat="1" applyFont="1" applyFill="1" applyBorder="1"/>
    <xf numFmtId="3" fontId="5" fillId="2" borderId="0" xfId="3" applyNumberFormat="1" applyFont="1" applyFill="1" applyBorder="1"/>
    <xf numFmtId="43" fontId="11" fillId="2" borderId="0" xfId="3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</cellXfs>
  <cellStyles count="63">
    <cellStyle name="20% - Énfasis1" xfId="38" builtinId="30" customBuiltin="1"/>
    <cellStyle name="20% - Énfasis2" xfId="42" builtinId="34" customBuiltin="1"/>
    <cellStyle name="20% - Énfasis3" xfId="46" builtinId="38" customBuiltin="1"/>
    <cellStyle name="20% - Énfasis4" xfId="50" builtinId="42" customBuiltin="1"/>
    <cellStyle name="20% - Énfasis5" xfId="54" builtinId="46" customBuiltin="1"/>
    <cellStyle name="20% - Énfasis6" xfId="58" builtinId="50" customBuiltin="1"/>
    <cellStyle name="40% - Énfasis1" xfId="39" builtinId="31" customBuiltin="1"/>
    <cellStyle name="40% - Énfasis2" xfId="43" builtinId="35" customBuiltin="1"/>
    <cellStyle name="40% - Énfasis3" xfId="47" builtinId="39" customBuiltin="1"/>
    <cellStyle name="40% - Énfasis4" xfId="51" builtinId="43" customBuiltin="1"/>
    <cellStyle name="40% - Énfasis5" xfId="55" builtinId="47" customBuiltin="1"/>
    <cellStyle name="40% - Énfasis6" xfId="59" builtinId="51" customBuiltin="1"/>
    <cellStyle name="60% - Énfasis1" xfId="40" builtinId="32" customBuiltin="1"/>
    <cellStyle name="60% - Énfasis2" xfId="44" builtinId="36" customBuiltin="1"/>
    <cellStyle name="60% - Énfasis3" xfId="48" builtinId="40" customBuiltin="1"/>
    <cellStyle name="60% - Énfasis4" xfId="52" builtinId="44" customBuiltin="1"/>
    <cellStyle name="60% - Énfasis5" xfId="56" builtinId="48" customBuiltin="1"/>
    <cellStyle name="60% - Énfasis6" xfId="60" builtinId="52" customBuiltin="1"/>
    <cellStyle name="Bueno" xfId="26" builtinId="26" customBuiltin="1"/>
    <cellStyle name="Cálculo" xfId="31" builtinId="22" customBuiltin="1"/>
    <cellStyle name="Celda de comprobación" xfId="33" builtinId="23" customBuiltin="1"/>
    <cellStyle name="Celda vinculada" xfId="32" builtinId="24" customBuiltin="1"/>
    <cellStyle name="Encabezado 1" xfId="22" builtinId="16" customBuiltin="1"/>
    <cellStyle name="Encabezado 4" xfId="25" builtinId="19" customBuiltin="1"/>
    <cellStyle name="Énfasis1" xfId="37" builtinId="29" customBuiltin="1"/>
    <cellStyle name="Énfasis2" xfId="41" builtinId="33" customBuiltin="1"/>
    <cellStyle name="Énfasis3" xfId="45" builtinId="37" customBuiltin="1"/>
    <cellStyle name="Énfasis4" xfId="49" builtinId="41" customBuiltin="1"/>
    <cellStyle name="Énfasis5" xfId="53" builtinId="45" customBuiltin="1"/>
    <cellStyle name="Énfasis6" xfId="57" builtinId="49" customBuiltin="1"/>
    <cellStyle name="Entrada" xfId="29" builtinId="20" customBuiltin="1"/>
    <cellStyle name="Euro" xfId="7" xr:uid="{00000000-0005-0000-0000-00001F000000}"/>
    <cellStyle name="Hipervínculo" xfId="6" builtinId="8"/>
    <cellStyle name="Incorrecto" xfId="27" builtinId="27" customBuiltin="1"/>
    <cellStyle name="Millares" xfId="3" builtinId="3"/>
    <cellStyle name="Millares 2" xfId="8" xr:uid="{00000000-0005-0000-0000-000023000000}"/>
    <cellStyle name="Millares 2 2" xfId="9" xr:uid="{00000000-0005-0000-0000-000024000000}"/>
    <cellStyle name="Millares 3" xfId="10" xr:uid="{00000000-0005-0000-0000-000025000000}"/>
    <cellStyle name="Neutral" xfId="28" builtinId="28" customBuiltin="1"/>
    <cellStyle name="Normal" xfId="0" builtinId="0"/>
    <cellStyle name="Normal 2" xfId="11" xr:uid="{00000000-0005-0000-0000-000028000000}"/>
    <cellStyle name="Normal 2 2" xfId="12" xr:uid="{00000000-0005-0000-0000-000029000000}"/>
    <cellStyle name="Normal 2 3" xfId="13" xr:uid="{00000000-0005-0000-0000-00002A000000}"/>
    <cellStyle name="Normal 3" xfId="14" xr:uid="{00000000-0005-0000-0000-00002B000000}"/>
    <cellStyle name="Normal 4" xfId="15" xr:uid="{00000000-0005-0000-0000-00002C000000}"/>
    <cellStyle name="Normal 5" xfId="16" xr:uid="{00000000-0005-0000-0000-00002D000000}"/>
    <cellStyle name="Normal 6" xfId="1" xr:uid="{00000000-0005-0000-0000-00002E000000}"/>
    <cellStyle name="Normal 6 2" xfId="4" xr:uid="{00000000-0005-0000-0000-00002F000000}"/>
    <cellStyle name="Normal 6 2 2" xfId="5" xr:uid="{00000000-0005-0000-0000-000030000000}"/>
    <cellStyle name="Normal 6 2 3" xfId="20" xr:uid="{00000000-0005-0000-0000-000031000000}"/>
    <cellStyle name="Normal 7" xfId="17" xr:uid="{00000000-0005-0000-0000-000032000000}"/>
    <cellStyle name="Normal 8" xfId="61" xr:uid="{00000000-0005-0000-0000-000033000000}"/>
    <cellStyle name="Notas 2" xfId="62" xr:uid="{00000000-0005-0000-0000-000034000000}"/>
    <cellStyle name="Porcentaje" xfId="2" builtinId="5"/>
    <cellStyle name="Porcentaje 2" xfId="18" xr:uid="{00000000-0005-0000-0000-000036000000}"/>
    <cellStyle name="Porcentaje 2 2" xfId="19" xr:uid="{00000000-0005-0000-0000-000037000000}"/>
    <cellStyle name="Salida" xfId="30" builtinId="21" customBuiltin="1"/>
    <cellStyle name="Texto de advertencia" xfId="34" builtinId="11" customBuiltin="1"/>
    <cellStyle name="Texto explicativo" xfId="35" builtinId="53" customBuiltin="1"/>
    <cellStyle name="Título" xfId="21" builtinId="15" customBuiltin="1"/>
    <cellStyle name="Título 2" xfId="23" builtinId="17" customBuiltin="1"/>
    <cellStyle name="Título 3" xfId="24" builtinId="18" customBuiltin="1"/>
    <cellStyle name="Total" xfId="36" builtinId="25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9.876543209876543E-3"/>
          <c:y val="1.5686274509803921E-2"/>
          <c:w val="0.99012345679012348"/>
          <c:h val="0.980392156862745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 Mundial'!$C$10</c:f>
              <c:strCache>
                <c:ptCount val="1"/>
                <c:pt idx="0">
                  <c:v>Producción</c:v>
                </c:pt>
              </c:strCache>
            </c:strRef>
          </c:tx>
          <c:invertIfNegative val="0"/>
          <c:cat>
            <c:numRef>
              <c:f>'1. Mundial'!$B$40:$B$55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'1. Mundial'!$C$40:$C$55</c:f>
              <c:numCache>
                <c:formatCode>#,##0</c:formatCode>
                <c:ptCount val="16"/>
                <c:pt idx="0">
                  <c:v>4060</c:v>
                </c:pt>
                <c:pt idx="1">
                  <c:v>3756</c:v>
                </c:pt>
                <c:pt idx="2">
                  <c:v>4030</c:v>
                </c:pt>
                <c:pt idx="3">
                  <c:v>4382</c:v>
                </c:pt>
                <c:pt idx="4">
                  <c:v>4479</c:v>
                </c:pt>
                <c:pt idx="5">
                  <c:v>4565</c:v>
                </c:pt>
                <c:pt idx="6">
                  <c:v>4968</c:v>
                </c:pt>
                <c:pt idx="7">
                  <c:v>5099</c:v>
                </c:pt>
                <c:pt idx="8">
                  <c:v>4629</c:v>
                </c:pt>
                <c:pt idx="9">
                  <c:v>4512</c:v>
                </c:pt>
                <c:pt idx="10">
                  <c:v>4407</c:v>
                </c:pt>
                <c:pt idx="11">
                  <c:v>4546</c:v>
                </c:pt>
                <c:pt idx="12">
                  <c:v>4606</c:v>
                </c:pt>
                <c:pt idx="13">
                  <c:v>4621</c:v>
                </c:pt>
                <c:pt idx="14">
                  <c:v>4461</c:v>
                </c:pt>
                <c:pt idx="15">
                  <c:v>4590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A5-49B5-8EBD-601AB3D23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805392"/>
        <c:axId val="392806176"/>
      </c:barChart>
      <c:lineChart>
        <c:grouping val="standard"/>
        <c:varyColors val="0"/>
        <c:ser>
          <c:idx val="1"/>
          <c:order val="1"/>
          <c:tx>
            <c:strRef>
              <c:f>'1. Mundial'!$F$10</c:f>
              <c:strCache>
                <c:ptCount val="1"/>
                <c:pt idx="0">
                  <c:v>Consumo </c:v>
                </c:pt>
              </c:strCache>
            </c:strRef>
          </c:tx>
          <c:spPr>
            <a:ln w="15875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'1. Mundial'!$B$40:$B$55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'1. Mundial'!$F$40:$F$55</c:f>
              <c:numCache>
                <c:formatCode>#,##0</c:formatCode>
                <c:ptCount val="16"/>
                <c:pt idx="0">
                  <c:v>2963</c:v>
                </c:pt>
                <c:pt idx="1">
                  <c:v>2911</c:v>
                </c:pt>
                <c:pt idx="2">
                  <c:v>3189</c:v>
                </c:pt>
                <c:pt idx="3">
                  <c:v>3366</c:v>
                </c:pt>
                <c:pt idx="4">
                  <c:v>3488</c:v>
                </c:pt>
                <c:pt idx="5">
                  <c:v>3646</c:v>
                </c:pt>
                <c:pt idx="6">
                  <c:v>3792</c:v>
                </c:pt>
                <c:pt idx="7">
                  <c:v>3941</c:v>
                </c:pt>
                <c:pt idx="8">
                  <c:v>3989</c:v>
                </c:pt>
                <c:pt idx="9">
                  <c:v>3551</c:v>
                </c:pt>
                <c:pt idx="10">
                  <c:v>3501</c:v>
                </c:pt>
                <c:pt idx="11">
                  <c:v>3773</c:v>
                </c:pt>
                <c:pt idx="12">
                  <c:v>3613</c:v>
                </c:pt>
                <c:pt idx="13">
                  <c:v>3729</c:v>
                </c:pt>
                <c:pt idx="14">
                  <c:v>3699</c:v>
                </c:pt>
                <c:pt idx="15">
                  <c:v>3734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A5-49B5-8EBD-601AB3D233A4}"/>
            </c:ext>
          </c:extLst>
        </c:ser>
        <c:ser>
          <c:idx val="2"/>
          <c:order val="2"/>
          <c:tx>
            <c:strRef>
              <c:f>'1. Mundial'!$E$10</c:f>
              <c:strCache>
                <c:ptCount val="1"/>
                <c:pt idx="0">
                  <c:v>Exportaciones</c:v>
                </c:pt>
              </c:strCache>
            </c:strRef>
          </c:tx>
          <c:spPr>
            <a:ln w="15875"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'1. Mundial'!$B$40:$B$55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'1. Mundial'!$E$40:$E$55</c:f>
              <c:numCache>
                <c:formatCode>#,##0</c:formatCode>
                <c:ptCount val="16"/>
                <c:pt idx="0">
                  <c:v>1624</c:v>
                </c:pt>
                <c:pt idx="1">
                  <c:v>1692</c:v>
                </c:pt>
                <c:pt idx="2">
                  <c:v>1748</c:v>
                </c:pt>
                <c:pt idx="3">
                  <c:v>1892</c:v>
                </c:pt>
                <c:pt idx="4">
                  <c:v>2039</c:v>
                </c:pt>
                <c:pt idx="5">
                  <c:v>2038</c:v>
                </c:pt>
                <c:pt idx="6">
                  <c:v>2164</c:v>
                </c:pt>
                <c:pt idx="7">
                  <c:v>2124</c:v>
                </c:pt>
                <c:pt idx="8">
                  <c:v>2014</c:v>
                </c:pt>
                <c:pt idx="9">
                  <c:v>1977</c:v>
                </c:pt>
                <c:pt idx="10">
                  <c:v>2020</c:v>
                </c:pt>
                <c:pt idx="11">
                  <c:v>2084</c:v>
                </c:pt>
                <c:pt idx="12">
                  <c:v>2160</c:v>
                </c:pt>
                <c:pt idx="13">
                  <c:v>2217</c:v>
                </c:pt>
                <c:pt idx="14">
                  <c:v>2033</c:v>
                </c:pt>
                <c:pt idx="15">
                  <c:v>2087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A5-49B5-8EBD-601AB3D23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805392"/>
        <c:axId val="392806176"/>
      </c:lineChart>
      <c:catAx>
        <c:axId val="392805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/>
            </a:pPr>
            <a:endParaRPr lang="es-MX"/>
          </a:p>
        </c:txPr>
        <c:crossAx val="392806176"/>
        <c:crosses val="autoZero"/>
        <c:auto val="1"/>
        <c:lblAlgn val="ctr"/>
        <c:lblOffset val="100"/>
        <c:noMultiLvlLbl val="0"/>
      </c:catAx>
      <c:valAx>
        <c:axId val="392806176"/>
        <c:scaling>
          <c:orientation val="minMax"/>
          <c:max val="6000"/>
          <c:min val="0"/>
        </c:scaling>
        <c:delete val="0"/>
        <c:axPos val="r"/>
        <c:majorGridlines>
          <c:spPr>
            <a:ln>
              <a:solidFill>
                <a:srgbClr val="969696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0" b="0"/>
            </a:pPr>
            <a:endParaRPr lang="es-MX"/>
          </a:p>
        </c:txPr>
        <c:crossAx val="392805392"/>
        <c:crosses val="max"/>
        <c:crossBetween val="between"/>
        <c:majorUnit val="1000"/>
        <c:dispUnits>
          <c:builtInUnit val="thousands"/>
          <c:dispUnitsLbl/>
        </c:dispUnits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5184213084474063E-4"/>
          <c:y val="5.4901960784313725E-2"/>
          <c:w val="0.21558102459414796"/>
          <c:h val="0.21274015748031497"/>
        </c:manualLayout>
      </c:layout>
      <c:overlay val="1"/>
      <c:spPr>
        <a:solidFill>
          <a:srgbClr val="FFFFFF"/>
        </a:solidFill>
        <a:ln w="25400">
          <a:noFill/>
        </a:ln>
        <a:effectLst/>
      </c:spPr>
      <c:txPr>
        <a:bodyPr/>
        <a:lstStyle/>
        <a:p>
          <a:pPr>
            <a:defRPr sz="1000" b="0"/>
          </a:pPr>
          <a:endParaRPr lang="es-MX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9.8766274265221794E-3"/>
          <c:y val="1.5748031496062992E-2"/>
          <c:w val="0.99012337257347782"/>
          <c:h val="0.984251968503937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 Países productores'!$C$11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'2. Países productores'!$B$13:$B$23</c:f>
              <c:strCache>
                <c:ptCount val="11"/>
                <c:pt idx="0">
                  <c:v>Nueva Zelanda</c:v>
                </c:pt>
                <c:pt idx="1">
                  <c:v>China</c:v>
                </c:pt>
                <c:pt idx="2">
                  <c:v>Unión Europea</c:v>
                </c:pt>
                <c:pt idx="3">
                  <c:v>Brasil</c:v>
                </c:pt>
                <c:pt idx="4">
                  <c:v>Argentina</c:v>
                </c:pt>
                <c:pt idx="5">
                  <c:v>México</c:v>
                </c:pt>
                <c:pt idx="6">
                  <c:v>Estados Unidos</c:v>
                </c:pt>
                <c:pt idx="7">
                  <c:v>Chile</c:v>
                </c:pt>
                <c:pt idx="8">
                  <c:v>Indonesia</c:v>
                </c:pt>
                <c:pt idx="9">
                  <c:v>Bielorrusia</c:v>
                </c:pt>
                <c:pt idx="10">
                  <c:v>Otros</c:v>
                </c:pt>
              </c:strCache>
            </c:strRef>
          </c:cat>
          <c:val>
            <c:numRef>
              <c:f>'2. Países productores'!$C$13:$C$23</c:f>
              <c:numCache>
                <c:formatCode>_-* #,##0_-;\-* #,##0_-;_-* "-"??_-;_-@_-</c:formatCode>
                <c:ptCount val="11"/>
                <c:pt idx="0">
                  <c:v>1485</c:v>
                </c:pt>
                <c:pt idx="1">
                  <c:v>1050</c:v>
                </c:pt>
                <c:pt idx="2">
                  <c:v>620</c:v>
                </c:pt>
                <c:pt idx="3">
                  <c:v>568</c:v>
                </c:pt>
                <c:pt idx="4">
                  <c:v>245</c:v>
                </c:pt>
                <c:pt idx="5">
                  <c:v>124</c:v>
                </c:pt>
                <c:pt idx="6">
                  <c:v>82</c:v>
                </c:pt>
                <c:pt idx="7">
                  <c:v>71</c:v>
                </c:pt>
                <c:pt idx="8">
                  <c:v>59</c:v>
                </c:pt>
                <c:pt idx="9">
                  <c:v>57</c:v>
                </c:pt>
                <c:pt idx="1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B-4790-87F9-C4EF73075B42}"/>
            </c:ext>
          </c:extLst>
        </c:ser>
        <c:ser>
          <c:idx val="1"/>
          <c:order val="1"/>
          <c:tx>
            <c:strRef>
              <c:f>'2. Países productores'!$D$11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cat>
            <c:strRef>
              <c:f>'2. Países productores'!$B$13:$B$23</c:f>
              <c:strCache>
                <c:ptCount val="11"/>
                <c:pt idx="0">
                  <c:v>Nueva Zelanda</c:v>
                </c:pt>
                <c:pt idx="1">
                  <c:v>China</c:v>
                </c:pt>
                <c:pt idx="2">
                  <c:v>Unión Europea</c:v>
                </c:pt>
                <c:pt idx="3">
                  <c:v>Brasil</c:v>
                </c:pt>
                <c:pt idx="4">
                  <c:v>Argentina</c:v>
                </c:pt>
                <c:pt idx="5">
                  <c:v>México</c:v>
                </c:pt>
                <c:pt idx="6">
                  <c:v>Estados Unidos</c:v>
                </c:pt>
                <c:pt idx="7">
                  <c:v>Chile</c:v>
                </c:pt>
                <c:pt idx="8">
                  <c:v>Indonesia</c:v>
                </c:pt>
                <c:pt idx="9">
                  <c:v>Bielorrusia</c:v>
                </c:pt>
                <c:pt idx="10">
                  <c:v>Otros</c:v>
                </c:pt>
              </c:strCache>
            </c:strRef>
          </c:cat>
          <c:val>
            <c:numRef>
              <c:f>'2. Países productores'!$D$13:$D$23</c:f>
              <c:numCache>
                <c:formatCode>_-* #,##0_-;\-* #,##0_-;_-* "-"??_-;_-@_-</c:formatCode>
                <c:ptCount val="11"/>
                <c:pt idx="0">
                  <c:v>1530</c:v>
                </c:pt>
                <c:pt idx="1">
                  <c:v>1125</c:v>
                </c:pt>
                <c:pt idx="2">
                  <c:v>600</c:v>
                </c:pt>
                <c:pt idx="3">
                  <c:v>586</c:v>
                </c:pt>
                <c:pt idx="4">
                  <c:v>255</c:v>
                </c:pt>
                <c:pt idx="5">
                  <c:v>125</c:v>
                </c:pt>
                <c:pt idx="6">
                  <c:v>82</c:v>
                </c:pt>
                <c:pt idx="7">
                  <c:v>73</c:v>
                </c:pt>
                <c:pt idx="8">
                  <c:v>61</c:v>
                </c:pt>
                <c:pt idx="9">
                  <c:v>60</c:v>
                </c:pt>
                <c:pt idx="10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B-4790-87F9-C4EF73075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807744"/>
        <c:axId val="392808136"/>
      </c:barChart>
      <c:catAx>
        <c:axId val="392807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/>
            </a:pPr>
            <a:endParaRPr lang="es-MX"/>
          </a:p>
        </c:txPr>
        <c:crossAx val="392808136"/>
        <c:crosses val="autoZero"/>
        <c:auto val="1"/>
        <c:lblAlgn val="ctr"/>
        <c:lblOffset val="100"/>
        <c:noMultiLvlLbl val="0"/>
      </c:catAx>
      <c:valAx>
        <c:axId val="392808136"/>
        <c:scaling>
          <c:orientation val="minMax"/>
          <c:max val="1600"/>
        </c:scaling>
        <c:delete val="0"/>
        <c:axPos val="r"/>
        <c:majorGridlines>
          <c:spPr>
            <a:ln>
              <a:solidFill>
                <a:srgbClr val="969696"/>
              </a:solidFill>
              <a:prstDash val="lgDash"/>
            </a:ln>
          </c:spPr>
        </c:majorGridlines>
        <c:numFmt formatCode="#,##0.0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0" b="0"/>
            </a:pPr>
            <a:endParaRPr lang="es-MX"/>
          </a:p>
        </c:txPr>
        <c:crossAx val="392807744"/>
        <c:crosses val="max"/>
        <c:crossBetween val="between"/>
        <c:dispUnits>
          <c:builtInUnit val="thousands"/>
          <c:dispUnitsLbl/>
        </c:dispUnits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0137210571453"/>
          <c:y val="6.2992125984251968E-2"/>
          <c:w val="0.10456556482419896"/>
          <c:h val="0.14238514477028955"/>
        </c:manualLayout>
      </c:layout>
      <c:overlay val="0"/>
      <c:spPr>
        <a:solidFill>
          <a:srgbClr val="FFFFFF"/>
        </a:solidFill>
        <a:ln w="25400">
          <a:noFill/>
        </a:ln>
        <a:effectLst/>
      </c:spPr>
      <c:txPr>
        <a:bodyPr/>
        <a:lstStyle/>
        <a:p>
          <a:pPr>
            <a:defRPr sz="1000" b="0"/>
          </a:pPr>
          <a:endParaRPr lang="es-MX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9.876543209876543E-3"/>
          <c:y val="1.6511867905056758E-2"/>
          <c:w val="0.99012345679012348"/>
          <c:h val="0.9803921568627450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'3. Países exportadores'!$C$11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val>
            <c:numRef>
              <c:f>'3. Países exportadores'!$C$13:$C$23</c:f>
              <c:numCache>
                <c:formatCode>General</c:formatCode>
                <c:ptCount val="11"/>
                <c:pt idx="0">
                  <c:v>1450</c:v>
                </c:pt>
                <c:pt idx="1">
                  <c:v>250</c:v>
                </c:pt>
                <c:pt idx="2">
                  <c:v>165</c:v>
                </c:pt>
                <c:pt idx="3">
                  <c:v>55</c:v>
                </c:pt>
                <c:pt idx="4">
                  <c:v>36</c:v>
                </c:pt>
                <c:pt idx="5">
                  <c:v>36</c:v>
                </c:pt>
                <c:pt idx="6">
                  <c:v>19</c:v>
                </c:pt>
                <c:pt idx="7">
                  <c:v>9</c:v>
                </c:pt>
                <c:pt idx="8">
                  <c:v>6</c:v>
                </c:pt>
                <c:pt idx="9">
                  <c:v>3</c:v>
                </c:pt>
                <c:pt idx="1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D0-477B-9702-65DCB589583C}"/>
            </c:ext>
          </c:extLst>
        </c:ser>
        <c:ser>
          <c:idx val="0"/>
          <c:order val="1"/>
          <c:tx>
            <c:strRef>
              <c:f>'3. Países exportadores'!$D$11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cat>
            <c:strRef>
              <c:f>'3. Países exportadores'!$B$13:$B$23</c:f>
              <c:strCache>
                <c:ptCount val="11"/>
                <c:pt idx="0">
                  <c:v>Nueva Zelanda</c:v>
                </c:pt>
                <c:pt idx="1">
                  <c:v>Unión Europea</c:v>
                </c:pt>
                <c:pt idx="2">
                  <c:v>Argentina</c:v>
                </c:pt>
                <c:pt idx="3">
                  <c:v>Australia</c:v>
                </c:pt>
                <c:pt idx="4">
                  <c:v>Bielorrusia</c:v>
                </c:pt>
                <c:pt idx="5">
                  <c:v>Estados Unidos</c:v>
                </c:pt>
                <c:pt idx="6">
                  <c:v>México</c:v>
                </c:pt>
                <c:pt idx="7">
                  <c:v>Chile</c:v>
                </c:pt>
                <c:pt idx="8">
                  <c:v>Brasil</c:v>
                </c:pt>
                <c:pt idx="9">
                  <c:v>China</c:v>
                </c:pt>
                <c:pt idx="10">
                  <c:v>Otros</c:v>
                </c:pt>
              </c:strCache>
            </c:strRef>
          </c:cat>
          <c:val>
            <c:numRef>
              <c:f>'3. Países exportadores'!$D$13:$D$23</c:f>
              <c:numCache>
                <c:formatCode>General</c:formatCode>
                <c:ptCount val="11"/>
                <c:pt idx="0">
                  <c:v>1500</c:v>
                </c:pt>
                <c:pt idx="1">
                  <c:v>240</c:v>
                </c:pt>
                <c:pt idx="2">
                  <c:v>180</c:v>
                </c:pt>
                <c:pt idx="3">
                  <c:v>45</c:v>
                </c:pt>
                <c:pt idx="4">
                  <c:v>40</c:v>
                </c:pt>
                <c:pt idx="5">
                  <c:v>37</c:v>
                </c:pt>
                <c:pt idx="6">
                  <c:v>20</c:v>
                </c:pt>
                <c:pt idx="7">
                  <c:v>10</c:v>
                </c:pt>
                <c:pt idx="8">
                  <c:v>6</c:v>
                </c:pt>
                <c:pt idx="9">
                  <c:v>5</c:v>
                </c:pt>
                <c:pt idx="1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D0-477B-9702-65DCB58958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809704"/>
        <c:axId val="396473512"/>
      </c:barChart>
      <c:catAx>
        <c:axId val="392809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/>
            </a:pPr>
            <a:endParaRPr lang="es-MX"/>
          </a:p>
        </c:txPr>
        <c:crossAx val="396473512"/>
        <c:crosses val="autoZero"/>
        <c:auto val="1"/>
        <c:lblAlgn val="ctr"/>
        <c:lblOffset val="100"/>
        <c:noMultiLvlLbl val="0"/>
      </c:catAx>
      <c:valAx>
        <c:axId val="396473512"/>
        <c:scaling>
          <c:orientation val="minMax"/>
        </c:scaling>
        <c:delete val="0"/>
        <c:axPos val="r"/>
        <c:majorGridlines>
          <c:spPr>
            <a:ln>
              <a:solidFill>
                <a:srgbClr val="969696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0" b="0"/>
            </a:pPr>
            <a:endParaRPr lang="es-MX"/>
          </a:p>
        </c:txPr>
        <c:crossAx val="39280970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458151064450277"/>
          <c:y val="5.0980392156862744E-2"/>
          <c:w val="0.11912219305920094"/>
          <c:h val="0.15895970356646591"/>
        </c:manualLayout>
      </c:layout>
      <c:overlay val="0"/>
      <c:spPr>
        <a:solidFill>
          <a:srgbClr val="FFFFFF"/>
        </a:solidFill>
        <a:ln w="25400">
          <a:noFill/>
        </a:ln>
        <a:effectLst/>
      </c:spPr>
      <c:txPr>
        <a:bodyPr/>
        <a:lstStyle/>
        <a:p>
          <a:pPr>
            <a:defRPr sz="1000" b="0"/>
          </a:pPr>
          <a:endParaRPr lang="es-MX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4691358024691358E-3"/>
          <c:y val="4.0443415161340125E-2"/>
          <c:w val="0.92596092155147269"/>
          <c:h val="0.682394318357264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 Países importadores'!$C$11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'4. Países importadores'!$B$13:$B$23</c:f>
              <c:strCache>
                <c:ptCount val="11"/>
                <c:pt idx="0">
                  <c:v>China</c:v>
                </c:pt>
                <c:pt idx="1">
                  <c:v>Argelia</c:v>
                </c:pt>
                <c:pt idx="2">
                  <c:v>Indonesia</c:v>
                </c:pt>
                <c:pt idx="3">
                  <c:v>Brasil</c:v>
                </c:pt>
                <c:pt idx="4">
                  <c:v>Australia</c:v>
                </c:pt>
                <c:pt idx="5">
                  <c:v>Taiwán</c:v>
                </c:pt>
                <c:pt idx="6">
                  <c:v>Rusia</c:v>
                </c:pt>
                <c:pt idx="7">
                  <c:v>Unión Europea</c:v>
                </c:pt>
                <c:pt idx="8">
                  <c:v>Filipinas</c:v>
                </c:pt>
                <c:pt idx="9">
                  <c:v>Estados Unidos</c:v>
                </c:pt>
                <c:pt idx="10">
                  <c:v>Otros</c:v>
                </c:pt>
              </c:strCache>
            </c:strRef>
          </c:cat>
          <c:val>
            <c:numRef>
              <c:f>'4. Países importadores'!$C$13:$C$23</c:f>
              <c:numCache>
                <c:formatCode>General</c:formatCode>
                <c:ptCount val="11"/>
                <c:pt idx="0">
                  <c:v>700</c:v>
                </c:pt>
                <c:pt idx="1">
                  <c:v>210</c:v>
                </c:pt>
                <c:pt idx="2">
                  <c:v>105</c:v>
                </c:pt>
                <c:pt idx="3">
                  <c:v>84</c:v>
                </c:pt>
                <c:pt idx="4">
                  <c:v>40</c:v>
                </c:pt>
                <c:pt idx="5">
                  <c:v>35</c:v>
                </c:pt>
                <c:pt idx="6">
                  <c:v>25</c:v>
                </c:pt>
                <c:pt idx="7">
                  <c:v>20</c:v>
                </c:pt>
                <c:pt idx="8">
                  <c:v>15</c:v>
                </c:pt>
                <c:pt idx="9">
                  <c:v>13</c:v>
                </c:pt>
                <c:pt idx="1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92-4FF0-B5CC-1FC7CC9D069A}"/>
            </c:ext>
          </c:extLst>
        </c:ser>
        <c:ser>
          <c:idx val="1"/>
          <c:order val="1"/>
          <c:tx>
            <c:strRef>
              <c:f>'4. Países importadores'!$D$11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cat>
            <c:strRef>
              <c:f>'4. Países importadores'!$B$13:$B$23</c:f>
              <c:strCache>
                <c:ptCount val="11"/>
                <c:pt idx="0">
                  <c:v>China</c:v>
                </c:pt>
                <c:pt idx="1">
                  <c:v>Argelia</c:v>
                </c:pt>
                <c:pt idx="2">
                  <c:v>Indonesia</c:v>
                </c:pt>
                <c:pt idx="3">
                  <c:v>Brasil</c:v>
                </c:pt>
                <c:pt idx="4">
                  <c:v>Australia</c:v>
                </c:pt>
                <c:pt idx="5">
                  <c:v>Taiwán</c:v>
                </c:pt>
                <c:pt idx="6">
                  <c:v>Rusia</c:v>
                </c:pt>
                <c:pt idx="7">
                  <c:v>Unión Europea</c:v>
                </c:pt>
                <c:pt idx="8">
                  <c:v>Filipinas</c:v>
                </c:pt>
                <c:pt idx="9">
                  <c:v>Estados Unidos</c:v>
                </c:pt>
                <c:pt idx="10">
                  <c:v>Otros</c:v>
                </c:pt>
              </c:strCache>
            </c:strRef>
          </c:cat>
          <c:val>
            <c:numRef>
              <c:f>'4. Países importadores'!$D$13:$D$23</c:f>
              <c:numCache>
                <c:formatCode>General</c:formatCode>
                <c:ptCount val="11"/>
                <c:pt idx="0" formatCode="#,##0">
                  <c:v>700</c:v>
                </c:pt>
                <c:pt idx="1">
                  <c:v>220</c:v>
                </c:pt>
                <c:pt idx="2">
                  <c:v>106</c:v>
                </c:pt>
                <c:pt idx="3" formatCode="#,##0">
                  <c:v>80</c:v>
                </c:pt>
                <c:pt idx="4">
                  <c:v>45</c:v>
                </c:pt>
                <c:pt idx="5">
                  <c:v>32</c:v>
                </c:pt>
                <c:pt idx="6" formatCode="#,##0">
                  <c:v>25</c:v>
                </c:pt>
                <c:pt idx="7">
                  <c:v>20</c:v>
                </c:pt>
                <c:pt idx="8" formatCode="#,##0">
                  <c:v>20</c:v>
                </c:pt>
                <c:pt idx="9" formatCode="#,##0">
                  <c:v>10</c:v>
                </c:pt>
                <c:pt idx="10" formatCode="#,##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92-4FF0-B5CC-1FC7CC9D0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6464104"/>
        <c:axId val="396465280"/>
      </c:barChart>
      <c:catAx>
        <c:axId val="396464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/>
            </a:pPr>
            <a:endParaRPr lang="es-MX"/>
          </a:p>
        </c:txPr>
        <c:crossAx val="396465280"/>
        <c:crosses val="autoZero"/>
        <c:auto val="1"/>
        <c:lblAlgn val="ctr"/>
        <c:lblOffset val="100"/>
        <c:noMultiLvlLbl val="0"/>
      </c:catAx>
      <c:valAx>
        <c:axId val="396465280"/>
        <c:scaling>
          <c:orientation val="minMax"/>
        </c:scaling>
        <c:delete val="0"/>
        <c:axPos val="r"/>
        <c:majorGridlines>
          <c:spPr>
            <a:ln>
              <a:solidFill>
                <a:srgbClr val="969696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0" b="0"/>
            </a:pPr>
            <a:endParaRPr lang="es-MX"/>
          </a:p>
        </c:txPr>
        <c:crossAx val="39646410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914941187907064"/>
          <c:y val="5.0980392156862744E-2"/>
          <c:w val="0.10430737824438611"/>
          <c:h val="0.14182677165354332"/>
        </c:manualLayout>
      </c:layout>
      <c:overlay val="0"/>
      <c:spPr>
        <a:solidFill>
          <a:srgbClr val="FFFFFF"/>
        </a:solidFill>
        <a:ln w="25400">
          <a:noFill/>
        </a:ln>
        <a:effectLst/>
      </c:spPr>
      <c:txPr>
        <a:bodyPr/>
        <a:lstStyle/>
        <a:p>
          <a:pPr>
            <a:defRPr sz="1000" b="0"/>
          </a:pPr>
          <a:endParaRPr lang="es-MX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9.876543209876543E-3"/>
          <c:y val="1.6511867905056758E-2"/>
          <c:w val="0.99012345679012348"/>
          <c:h val="0.980392156862745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Países consumidores'!$C$11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'5. Países consumidores'!$B$13:$B$23</c:f>
              <c:strCache>
                <c:ptCount val="11"/>
                <c:pt idx="0">
                  <c:v>China</c:v>
                </c:pt>
                <c:pt idx="1">
                  <c:v>Brasil</c:v>
                </c:pt>
                <c:pt idx="2">
                  <c:v>Unión Europea</c:v>
                </c:pt>
                <c:pt idx="3">
                  <c:v>Argelia</c:v>
                </c:pt>
                <c:pt idx="4">
                  <c:v>Indonesia</c:v>
                </c:pt>
                <c:pt idx="5">
                  <c:v>México</c:v>
                </c:pt>
                <c:pt idx="6">
                  <c:v>Rusia</c:v>
                </c:pt>
                <c:pt idx="7">
                  <c:v>Argentina</c:v>
                </c:pt>
                <c:pt idx="8">
                  <c:v>Chile</c:v>
                </c:pt>
                <c:pt idx="9">
                  <c:v>Estados Unidos</c:v>
                </c:pt>
                <c:pt idx="10">
                  <c:v>Otros</c:v>
                </c:pt>
              </c:strCache>
            </c:strRef>
          </c:cat>
          <c:val>
            <c:numRef>
              <c:f>'5. Países consumidores'!$C$13:$C$23</c:f>
              <c:numCache>
                <c:formatCode>General</c:formatCode>
                <c:ptCount val="11"/>
                <c:pt idx="0" formatCode="#,##0">
                  <c:v>1747</c:v>
                </c:pt>
                <c:pt idx="1">
                  <c:v>646</c:v>
                </c:pt>
                <c:pt idx="2">
                  <c:v>390</c:v>
                </c:pt>
                <c:pt idx="3">
                  <c:v>228</c:v>
                </c:pt>
                <c:pt idx="4">
                  <c:v>165</c:v>
                </c:pt>
                <c:pt idx="5">
                  <c:v>110</c:v>
                </c:pt>
                <c:pt idx="6">
                  <c:v>78</c:v>
                </c:pt>
                <c:pt idx="7">
                  <c:v>70</c:v>
                </c:pt>
                <c:pt idx="8">
                  <c:v>67</c:v>
                </c:pt>
                <c:pt idx="9">
                  <c:v>61</c:v>
                </c:pt>
                <c:pt idx="10">
                  <c:v>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67-4A63-9C4D-AF09F63077D1}"/>
            </c:ext>
          </c:extLst>
        </c:ser>
        <c:ser>
          <c:idx val="1"/>
          <c:order val="1"/>
          <c:tx>
            <c:strRef>
              <c:f>'5. Países consumidores'!$D$11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cat>
            <c:strRef>
              <c:f>'5. Países consumidores'!$B$13:$B$23</c:f>
              <c:strCache>
                <c:ptCount val="11"/>
                <c:pt idx="0">
                  <c:v>China</c:v>
                </c:pt>
                <c:pt idx="1">
                  <c:v>Brasil</c:v>
                </c:pt>
                <c:pt idx="2">
                  <c:v>Unión Europea</c:v>
                </c:pt>
                <c:pt idx="3">
                  <c:v>Argelia</c:v>
                </c:pt>
                <c:pt idx="4">
                  <c:v>Indonesia</c:v>
                </c:pt>
                <c:pt idx="5">
                  <c:v>México</c:v>
                </c:pt>
                <c:pt idx="6">
                  <c:v>Rusia</c:v>
                </c:pt>
                <c:pt idx="7">
                  <c:v>Argentina</c:v>
                </c:pt>
                <c:pt idx="8">
                  <c:v>Chile</c:v>
                </c:pt>
                <c:pt idx="9">
                  <c:v>Estados Unidos</c:v>
                </c:pt>
                <c:pt idx="10">
                  <c:v>Otros</c:v>
                </c:pt>
              </c:strCache>
            </c:strRef>
          </c:cat>
          <c:val>
            <c:numRef>
              <c:f>'5. Países consumidores'!$D$13:$D$23</c:f>
              <c:numCache>
                <c:formatCode>General</c:formatCode>
                <c:ptCount val="11"/>
                <c:pt idx="0" formatCode="#,##0">
                  <c:v>1795</c:v>
                </c:pt>
                <c:pt idx="1">
                  <c:v>660</c:v>
                </c:pt>
                <c:pt idx="2">
                  <c:v>380</c:v>
                </c:pt>
                <c:pt idx="3">
                  <c:v>225</c:v>
                </c:pt>
                <c:pt idx="4">
                  <c:v>165</c:v>
                </c:pt>
                <c:pt idx="5">
                  <c:v>112</c:v>
                </c:pt>
                <c:pt idx="6">
                  <c:v>75</c:v>
                </c:pt>
                <c:pt idx="7">
                  <c:v>70</c:v>
                </c:pt>
                <c:pt idx="8">
                  <c:v>67</c:v>
                </c:pt>
                <c:pt idx="9">
                  <c:v>55</c:v>
                </c:pt>
                <c:pt idx="10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67-4A63-9C4D-AF09F6307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661896"/>
        <c:axId val="344659152"/>
      </c:barChart>
      <c:catAx>
        <c:axId val="344661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/>
            </a:pPr>
            <a:endParaRPr lang="es-MX"/>
          </a:p>
        </c:txPr>
        <c:crossAx val="344659152"/>
        <c:crosses val="autoZero"/>
        <c:auto val="1"/>
        <c:lblAlgn val="ctr"/>
        <c:lblOffset val="100"/>
        <c:noMultiLvlLbl val="0"/>
      </c:catAx>
      <c:valAx>
        <c:axId val="344659152"/>
        <c:scaling>
          <c:orientation val="minMax"/>
          <c:max val="2000"/>
          <c:min val="0"/>
        </c:scaling>
        <c:delete val="0"/>
        <c:axPos val="r"/>
        <c:majorGridlines>
          <c:spPr>
            <a:ln>
              <a:solidFill>
                <a:srgbClr val="969696"/>
              </a:solidFill>
              <a:prstDash val="lgDash"/>
            </a:ln>
          </c:spPr>
        </c:majorGridlines>
        <c:numFmt formatCode="#,##0.0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0" b="0"/>
            </a:pPr>
            <a:endParaRPr lang="es-MX"/>
          </a:p>
        </c:txPr>
        <c:crossAx val="344661896"/>
        <c:crosses val="max"/>
        <c:crossBetween val="between"/>
        <c:majorUnit val="200"/>
        <c:dispUnits>
          <c:builtInUnit val="thousands"/>
          <c:dispUnitsLbl/>
        </c:dispUnits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902595508894716"/>
          <c:y val="5.0980392156862744E-2"/>
          <c:w val="0.10430737824438611"/>
          <c:h val="0.14182677165354332"/>
        </c:manualLayout>
      </c:layout>
      <c:overlay val="0"/>
      <c:spPr>
        <a:solidFill>
          <a:srgbClr val="FFFFFF"/>
        </a:solidFill>
        <a:ln w="25400">
          <a:noFill/>
        </a:ln>
        <a:effectLst/>
      </c:spPr>
      <c:txPr>
        <a:bodyPr/>
        <a:lstStyle/>
        <a:p>
          <a:pPr>
            <a:defRPr sz="1000" b="0"/>
          </a:pPr>
          <a:endParaRPr lang="es-MX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9.876543209876543E-3"/>
          <c:y val="1.5686274509803921E-2"/>
          <c:w val="0.99012345679012348"/>
          <c:h val="0.980392156862745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 México'!$C$10</c:f>
              <c:strCache>
                <c:ptCount val="1"/>
                <c:pt idx="0">
                  <c:v>Producción</c:v>
                </c:pt>
              </c:strCache>
            </c:strRef>
          </c:tx>
          <c:invertIfNegative val="0"/>
          <c:cat>
            <c:numRef>
              <c:f>'6. México'!$B$31:$B$46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'6. México'!$C$31:$C$46</c:f>
              <c:numCache>
                <c:formatCode>#,##0</c:formatCode>
                <c:ptCount val="16"/>
                <c:pt idx="0">
                  <c:v>168</c:v>
                </c:pt>
                <c:pt idx="1">
                  <c:v>131</c:v>
                </c:pt>
                <c:pt idx="2">
                  <c:v>138</c:v>
                </c:pt>
                <c:pt idx="3">
                  <c:v>142</c:v>
                </c:pt>
                <c:pt idx="4">
                  <c:v>124</c:v>
                </c:pt>
                <c:pt idx="5">
                  <c:v>137</c:v>
                </c:pt>
                <c:pt idx="6">
                  <c:v>136</c:v>
                </c:pt>
                <c:pt idx="7">
                  <c:v>138</c:v>
                </c:pt>
                <c:pt idx="8">
                  <c:v>144</c:v>
                </c:pt>
                <c:pt idx="9">
                  <c:v>139</c:v>
                </c:pt>
                <c:pt idx="10" formatCode="General">
                  <c:v>119</c:v>
                </c:pt>
                <c:pt idx="11" formatCode="General">
                  <c:v>120</c:v>
                </c:pt>
                <c:pt idx="12" formatCode="General">
                  <c:v>122</c:v>
                </c:pt>
                <c:pt idx="13" formatCode="General">
                  <c:v>123</c:v>
                </c:pt>
                <c:pt idx="14" formatCode="General">
                  <c:v>124</c:v>
                </c:pt>
                <c:pt idx="15" formatCode="General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38-4D69-98EF-ED5AF0927F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060920"/>
        <c:axId val="393306416"/>
      </c:barChart>
      <c:lineChart>
        <c:grouping val="standard"/>
        <c:varyColors val="0"/>
        <c:ser>
          <c:idx val="1"/>
          <c:order val="1"/>
          <c:tx>
            <c:strRef>
              <c:f>'6. México'!$F$10</c:f>
              <c:strCache>
                <c:ptCount val="1"/>
                <c:pt idx="0">
                  <c:v>Consumo </c:v>
                </c:pt>
              </c:strCache>
            </c:strRef>
          </c:tx>
          <c:spPr>
            <a:ln w="15875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'6. México'!$B$31:$B$46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'6. México'!$F$31:$F$46</c:f>
              <c:numCache>
                <c:formatCode>#,##0</c:formatCode>
                <c:ptCount val="16"/>
                <c:pt idx="0">
                  <c:v>185</c:v>
                </c:pt>
                <c:pt idx="1">
                  <c:v>152</c:v>
                </c:pt>
                <c:pt idx="2">
                  <c:v>146</c:v>
                </c:pt>
                <c:pt idx="3">
                  <c:v>164</c:v>
                </c:pt>
                <c:pt idx="4">
                  <c:v>128</c:v>
                </c:pt>
                <c:pt idx="5">
                  <c:v>143</c:v>
                </c:pt>
                <c:pt idx="6">
                  <c:v>137</c:v>
                </c:pt>
                <c:pt idx="7">
                  <c:v>134</c:v>
                </c:pt>
                <c:pt idx="8">
                  <c:v>136</c:v>
                </c:pt>
                <c:pt idx="9">
                  <c:v>110</c:v>
                </c:pt>
                <c:pt idx="10" formatCode="General">
                  <c:v>103</c:v>
                </c:pt>
                <c:pt idx="11" formatCode="General">
                  <c:v>106</c:v>
                </c:pt>
                <c:pt idx="12" formatCode="General">
                  <c:v>105</c:v>
                </c:pt>
                <c:pt idx="13" formatCode="General">
                  <c:v>116</c:v>
                </c:pt>
                <c:pt idx="14" formatCode="General">
                  <c:v>110</c:v>
                </c:pt>
                <c:pt idx="15" formatCode="General">
                  <c:v>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38-4D69-98EF-ED5AF0927FAD}"/>
            </c:ext>
          </c:extLst>
        </c:ser>
        <c:ser>
          <c:idx val="2"/>
          <c:order val="2"/>
          <c:tx>
            <c:strRef>
              <c:f>'6. México'!$D$10</c:f>
              <c:strCache>
                <c:ptCount val="1"/>
                <c:pt idx="0">
                  <c:v>Importaciones</c:v>
                </c:pt>
              </c:strCache>
            </c:strRef>
          </c:tx>
          <c:spPr>
            <a:ln w="15875">
              <a:solidFill>
                <a:srgbClr val="000000"/>
              </a:solidFill>
            </a:ln>
          </c:spPr>
          <c:marker>
            <c:symbol val="none"/>
          </c:marker>
          <c:cat>
            <c:numRef>
              <c:f>'6. México'!$B$31:$B$46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'6. México'!$D$31:$D$46</c:f>
              <c:numCache>
                <c:formatCode>#,##0</c:formatCode>
                <c:ptCount val="16"/>
                <c:pt idx="0">
                  <c:v>23</c:v>
                </c:pt>
                <c:pt idx="1">
                  <c:v>27</c:v>
                </c:pt>
                <c:pt idx="2">
                  <c:v>15</c:v>
                </c:pt>
                <c:pt idx="3">
                  <c:v>30</c:v>
                </c:pt>
                <c:pt idx="4">
                  <c:v>9</c:v>
                </c:pt>
                <c:pt idx="5">
                  <c:v>11</c:v>
                </c:pt>
                <c:pt idx="6">
                  <c:v>7</c:v>
                </c:pt>
                <c:pt idx="7">
                  <c:v>7</c:v>
                </c:pt>
                <c:pt idx="8">
                  <c:v>12</c:v>
                </c:pt>
                <c:pt idx="9">
                  <c:v>4</c:v>
                </c:pt>
                <c:pt idx="10" formatCode="General">
                  <c:v>7</c:v>
                </c:pt>
                <c:pt idx="11" formatCode="General">
                  <c:v>3</c:v>
                </c:pt>
                <c:pt idx="12" formatCode="General">
                  <c:v>3</c:v>
                </c:pt>
                <c:pt idx="13" formatCode="General">
                  <c:v>7</c:v>
                </c:pt>
                <c:pt idx="14" formatCode="General">
                  <c:v>5</c:v>
                </c:pt>
                <c:pt idx="15" formatCode="General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38-4D69-98EF-ED5AF0927FAD}"/>
            </c:ext>
          </c:extLst>
        </c:ser>
        <c:ser>
          <c:idx val="3"/>
          <c:order val="3"/>
          <c:tx>
            <c:strRef>
              <c:f>'6. México'!$E$10</c:f>
              <c:strCache>
                <c:ptCount val="1"/>
                <c:pt idx="0">
                  <c:v>Exportaciones</c:v>
                </c:pt>
              </c:strCache>
            </c:strRef>
          </c:tx>
          <c:spPr>
            <a:ln w="15875"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'6. México'!$B$31:$B$46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'6. México'!$E$31:$E$46</c:f>
              <c:numCache>
                <c:formatCode>#,##0</c:formatCode>
                <c:ptCount val="16"/>
                <c:pt idx="0">
                  <c:v>6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5</c:v>
                </c:pt>
                <c:pt idx="5">
                  <c:v>5</c:v>
                </c:pt>
                <c:pt idx="6">
                  <c:v>6</c:v>
                </c:pt>
                <c:pt idx="7">
                  <c:v>11</c:v>
                </c:pt>
                <c:pt idx="8">
                  <c:v>20</c:v>
                </c:pt>
                <c:pt idx="9">
                  <c:v>33</c:v>
                </c:pt>
                <c:pt idx="10" formatCode="General">
                  <c:v>23</c:v>
                </c:pt>
                <c:pt idx="11" formatCode="General">
                  <c:v>17</c:v>
                </c:pt>
                <c:pt idx="12" formatCode="General">
                  <c:v>20</c:v>
                </c:pt>
                <c:pt idx="13" formatCode="General">
                  <c:v>14</c:v>
                </c:pt>
                <c:pt idx="14" formatCode="General">
                  <c:v>19</c:v>
                </c:pt>
                <c:pt idx="15" formatCode="General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238-4D69-98EF-ED5AF0927F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060920"/>
        <c:axId val="393306416"/>
      </c:lineChart>
      <c:catAx>
        <c:axId val="389060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/>
            </a:pPr>
            <a:endParaRPr lang="es-MX"/>
          </a:p>
        </c:txPr>
        <c:crossAx val="393306416"/>
        <c:crosses val="autoZero"/>
        <c:auto val="1"/>
        <c:lblAlgn val="ctr"/>
        <c:lblOffset val="100"/>
        <c:noMultiLvlLbl val="0"/>
      </c:catAx>
      <c:valAx>
        <c:axId val="393306416"/>
        <c:scaling>
          <c:orientation val="minMax"/>
        </c:scaling>
        <c:delete val="0"/>
        <c:axPos val="r"/>
        <c:majorGridlines>
          <c:spPr>
            <a:ln>
              <a:solidFill>
                <a:srgbClr val="969696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0" b="0"/>
            </a:pPr>
            <a:endParaRPr lang="es-MX"/>
          </a:p>
        </c:txPr>
        <c:crossAx val="38906092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4089258287158547"/>
          <c:y val="3.9215686274509803E-2"/>
          <c:w val="0.53235870516185479"/>
          <c:h val="0.1267907982090474"/>
        </c:manualLayout>
      </c:layout>
      <c:overlay val="1"/>
      <c:spPr>
        <a:solidFill>
          <a:srgbClr val="FFFFFF"/>
        </a:solidFill>
        <a:ln w="25400">
          <a:noFill/>
        </a:ln>
        <a:effectLst/>
      </c:spPr>
      <c:txPr>
        <a:bodyPr/>
        <a:lstStyle/>
        <a:p>
          <a:pPr>
            <a:defRPr sz="1000" b="0"/>
          </a:pPr>
          <a:endParaRPr lang="es-MX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</xdr:row>
      <xdr:rowOff>66675</xdr:rowOff>
    </xdr:from>
    <xdr:to>
      <xdr:col>12</xdr:col>
      <xdr:colOff>678000</xdr:colOff>
      <xdr:row>3</xdr:row>
      <xdr:rowOff>130790</xdr:rowOff>
    </xdr:to>
    <xdr:pic>
      <xdr:nvPicPr>
        <xdr:cNvPr id="3" name="Imagen 2" descr="http://firanet.fira.gob.mx/irj/servlet/prt/portal/prtroot/com.sap.km.cm.docs/documents/static/DGAs/DGAPN/SCS/com.sap.km.cm.docs/documents/static/DGAs/DGAPN/SCS/LOGO%20FIRA%20ALTA%20RESOLUCION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1125" y="228600"/>
          <a:ext cx="1440000" cy="492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8</xdr:row>
      <xdr:rowOff>0</xdr:rowOff>
    </xdr:from>
    <xdr:to>
      <xdr:col>15</xdr:col>
      <xdr:colOff>571500</xdr:colOff>
      <xdr:row>27</xdr:row>
      <xdr:rowOff>0</xdr:rowOff>
    </xdr:to>
    <xdr:graphicFrame macro="">
      <xdr:nvGraphicFramePr>
        <xdr:cNvPr id="6" name="2 Gráfic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27</xdr:row>
      <xdr:rowOff>0</xdr:rowOff>
    </xdr:from>
    <xdr:to>
      <xdr:col>12</xdr:col>
      <xdr:colOff>702000</xdr:colOff>
      <xdr:row>28</xdr:row>
      <xdr:rowOff>85725</xdr:rowOff>
    </xdr:to>
    <xdr:sp macro="" textlink="">
      <xdr:nvSpPr>
        <xdr:cNvPr id="7" name="4 CuadroTex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7038975" y="4714875"/>
          <a:ext cx="2988000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MX" sz="1000" b="0"/>
            <a:t>Fuente: USDA.</a:t>
          </a:r>
        </a:p>
      </xdr:txBody>
    </xdr:sp>
    <xdr:clientData/>
  </xdr:twoCellAnchor>
  <xdr:twoCellAnchor>
    <xdr:from>
      <xdr:col>9</xdr:col>
      <xdr:colOff>0</xdr:colOff>
      <xdr:row>5</xdr:row>
      <xdr:rowOff>171450</xdr:rowOff>
    </xdr:from>
    <xdr:to>
      <xdr:col>15</xdr:col>
      <xdr:colOff>485775</xdr:colOff>
      <xdr:row>8</xdr:row>
      <xdr:rowOff>77475</xdr:rowOff>
    </xdr:to>
    <xdr:sp macro="" textlink="">
      <xdr:nvSpPr>
        <xdr:cNvPr id="8" name="3 CuadroText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7038975" y="1085850"/>
          <a:ext cx="5057775" cy="468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 b="1"/>
            <a:t>Producción y consumo mundial de</a:t>
          </a:r>
          <a:r>
            <a:rPr lang="es-MX" sz="1200" b="1" baseline="0"/>
            <a:t> leche entera en polvo, 2008-2023</a:t>
          </a:r>
        </a:p>
        <a:p>
          <a:pPr algn="ctr"/>
          <a:r>
            <a:rPr lang="es-MX" sz="1100" b="1" baseline="0"/>
            <a:t>(Millones de toneladas)</a:t>
          </a:r>
          <a:endParaRPr lang="es-MX" sz="1100" b="1"/>
        </a:p>
      </xdr:txBody>
    </xdr:sp>
    <xdr:clientData/>
  </xdr:twoCellAnchor>
  <xdr:twoCellAnchor editAs="oneCell">
    <xdr:from>
      <xdr:col>11</xdr:col>
      <xdr:colOff>0</xdr:colOff>
      <xdr:row>1</xdr:row>
      <xdr:rowOff>66675</xdr:rowOff>
    </xdr:from>
    <xdr:to>
      <xdr:col>12</xdr:col>
      <xdr:colOff>678000</xdr:colOff>
      <xdr:row>3</xdr:row>
      <xdr:rowOff>130790</xdr:rowOff>
    </xdr:to>
    <xdr:pic>
      <xdr:nvPicPr>
        <xdr:cNvPr id="9" name="Imagen 8" descr="http://firanet.fira.gob.mx/irj/servlet/prt/portal/prtroot/com.sap.km.cm.docs/documents/static/DGAs/DGAPN/SCS/com.sap.km.cm.docs/documents/static/DGAs/DGAPN/SCS/LOGO%20FIRA%20ALTA%20RESOLUCION.jpg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1125" y="228600"/>
          <a:ext cx="1440000" cy="492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8</xdr:row>
      <xdr:rowOff>0</xdr:rowOff>
    </xdr:from>
    <xdr:to>
      <xdr:col>13</xdr:col>
      <xdr:colOff>558800</xdr:colOff>
      <xdr:row>27</xdr:row>
      <xdr:rowOff>149225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5</xdr:row>
      <xdr:rowOff>161925</xdr:rowOff>
    </xdr:from>
    <xdr:to>
      <xdr:col>13</xdr:col>
      <xdr:colOff>485775</xdr:colOff>
      <xdr:row>8</xdr:row>
      <xdr:rowOff>77475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5676900" y="1076325"/>
          <a:ext cx="5057775" cy="468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 b="1"/>
            <a:t>Principales</a:t>
          </a:r>
          <a:r>
            <a:rPr lang="es-MX" sz="1200" b="1" baseline="0"/>
            <a:t> países productores de leche entera en polvo, 2021-2023</a:t>
          </a:r>
          <a:endParaRPr lang="es-MX" sz="1200" b="1" baseline="30000"/>
        </a:p>
        <a:p>
          <a:pPr algn="ctr"/>
          <a:r>
            <a:rPr lang="es-MX" sz="1100" b="1" baseline="0"/>
            <a:t>(Millones de toneladas)</a:t>
          </a:r>
          <a:endParaRPr lang="es-MX" sz="1100" b="1"/>
        </a:p>
      </xdr:txBody>
    </xdr:sp>
    <xdr:clientData/>
  </xdr:twoCellAnchor>
  <xdr:twoCellAnchor editAs="oneCell">
    <xdr:from>
      <xdr:col>11</xdr:col>
      <xdr:colOff>0</xdr:colOff>
      <xdr:row>1</xdr:row>
      <xdr:rowOff>66675</xdr:rowOff>
    </xdr:from>
    <xdr:to>
      <xdr:col>12</xdr:col>
      <xdr:colOff>678000</xdr:colOff>
      <xdr:row>3</xdr:row>
      <xdr:rowOff>130790</xdr:rowOff>
    </xdr:to>
    <xdr:pic>
      <xdr:nvPicPr>
        <xdr:cNvPr id="6" name="Imagen 5" descr="http://firanet.fira.gob.mx/irj/servlet/prt/portal/prtroot/com.sap.km.cm.docs/documents/static/DGAs/DGAPN/SCS/com.sap.km.cm.docs/documents/static/DGAs/DGAPN/SCS/LOGO%20FIRA%20ALTA%20RESOLUCION.jp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1125" y="228600"/>
          <a:ext cx="1440000" cy="492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0</xdr:colOff>
      <xdr:row>28</xdr:row>
      <xdr:rowOff>0</xdr:rowOff>
    </xdr:from>
    <xdr:to>
      <xdr:col>10</xdr:col>
      <xdr:colOff>514350</xdr:colOff>
      <xdr:row>29</xdr:row>
      <xdr:rowOff>66675</xdr:rowOff>
    </xdr:to>
    <xdr:sp macro="" textlink="">
      <xdr:nvSpPr>
        <xdr:cNvPr id="7" name="4 CuadroText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5676900" y="4714875"/>
          <a:ext cx="2800350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MX" sz="1000" b="0"/>
            <a:t>Fuente: USDA.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161924</xdr:rowOff>
    </xdr:from>
    <xdr:to>
      <xdr:col>13</xdr:col>
      <xdr:colOff>571500</xdr:colOff>
      <xdr:row>27</xdr:row>
      <xdr:rowOff>161924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5</xdr:row>
      <xdr:rowOff>161925</xdr:rowOff>
    </xdr:from>
    <xdr:to>
      <xdr:col>13</xdr:col>
      <xdr:colOff>485775</xdr:colOff>
      <xdr:row>8</xdr:row>
      <xdr:rowOff>77475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5676900" y="1076325"/>
          <a:ext cx="5057775" cy="468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 b="1"/>
            <a:t>Principales</a:t>
          </a:r>
          <a:r>
            <a:rPr lang="es-MX" sz="1200" b="1" baseline="0"/>
            <a:t> países exportadores de leche entera en polvo, 2021-2023</a:t>
          </a:r>
          <a:endParaRPr lang="es-MX" sz="1200" b="1" baseline="30000"/>
        </a:p>
        <a:p>
          <a:pPr algn="ctr"/>
          <a:r>
            <a:rPr lang="es-MX" sz="1100" b="1" baseline="0"/>
            <a:t>(Miles de toneladas)</a:t>
          </a:r>
          <a:endParaRPr lang="es-MX" sz="1100" b="1"/>
        </a:p>
      </xdr:txBody>
    </xdr:sp>
    <xdr:clientData/>
  </xdr:twoCellAnchor>
  <xdr:twoCellAnchor editAs="oneCell">
    <xdr:from>
      <xdr:col>11</xdr:col>
      <xdr:colOff>0</xdr:colOff>
      <xdr:row>1</xdr:row>
      <xdr:rowOff>66675</xdr:rowOff>
    </xdr:from>
    <xdr:to>
      <xdr:col>12</xdr:col>
      <xdr:colOff>678000</xdr:colOff>
      <xdr:row>3</xdr:row>
      <xdr:rowOff>130790</xdr:rowOff>
    </xdr:to>
    <xdr:pic>
      <xdr:nvPicPr>
        <xdr:cNvPr id="6" name="Imagen 5" descr="http://firanet.fira.gob.mx/irj/servlet/prt/portal/prtroot/com.sap.km.cm.docs/documents/static/DGAs/DGAPN/SCS/com.sap.km.cm.docs/documents/static/DGAs/DGAPN/SCS/LOGO%20FIRA%20ALTA%20RESOLUCION.jpg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1125" y="228600"/>
          <a:ext cx="1440000" cy="492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0</xdr:colOff>
      <xdr:row>28</xdr:row>
      <xdr:rowOff>0</xdr:rowOff>
    </xdr:from>
    <xdr:to>
      <xdr:col>10</xdr:col>
      <xdr:colOff>485775</xdr:colOff>
      <xdr:row>29</xdr:row>
      <xdr:rowOff>66675</xdr:rowOff>
    </xdr:to>
    <xdr:sp macro="" textlink="">
      <xdr:nvSpPr>
        <xdr:cNvPr id="7" name="4 CuadroTexto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5676900" y="4714875"/>
          <a:ext cx="2771775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MX" sz="1000" b="0"/>
            <a:t>Fuente: USDA.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161924</xdr:rowOff>
    </xdr:from>
    <xdr:to>
      <xdr:col>13</xdr:col>
      <xdr:colOff>571500</xdr:colOff>
      <xdr:row>27</xdr:row>
      <xdr:rowOff>161924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5</xdr:row>
      <xdr:rowOff>161925</xdr:rowOff>
    </xdr:from>
    <xdr:to>
      <xdr:col>13</xdr:col>
      <xdr:colOff>485775</xdr:colOff>
      <xdr:row>8</xdr:row>
      <xdr:rowOff>77475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5676900" y="1076325"/>
          <a:ext cx="5057775" cy="468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 b="1"/>
            <a:t>Principales</a:t>
          </a:r>
          <a:r>
            <a:rPr lang="es-MX" sz="1200" b="1" baseline="0"/>
            <a:t> países importadores de leche entera en polvo, 2021-2023</a:t>
          </a:r>
          <a:endParaRPr lang="es-MX" sz="1200" b="1" baseline="30000"/>
        </a:p>
        <a:p>
          <a:pPr algn="ctr"/>
          <a:r>
            <a:rPr lang="es-MX" sz="1100" b="1" baseline="0"/>
            <a:t>(Miles de toneladas)</a:t>
          </a:r>
          <a:endParaRPr lang="es-MX" sz="1100" b="1"/>
        </a:p>
      </xdr:txBody>
    </xdr:sp>
    <xdr:clientData/>
  </xdr:twoCellAnchor>
  <xdr:twoCellAnchor>
    <xdr:from>
      <xdr:col>6</xdr:col>
      <xdr:colOff>742950</xdr:colOff>
      <xdr:row>27</xdr:row>
      <xdr:rowOff>142875</xdr:rowOff>
    </xdr:from>
    <xdr:to>
      <xdr:col>10</xdr:col>
      <xdr:colOff>466725</xdr:colOff>
      <xdr:row>29</xdr:row>
      <xdr:rowOff>104775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5657850" y="4695825"/>
          <a:ext cx="27717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MX" sz="1000" b="0"/>
            <a:t>Fuente: USDA.</a:t>
          </a:r>
        </a:p>
      </xdr:txBody>
    </xdr:sp>
    <xdr:clientData/>
  </xdr:twoCellAnchor>
  <xdr:twoCellAnchor editAs="oneCell">
    <xdr:from>
      <xdr:col>11</xdr:col>
      <xdr:colOff>0</xdr:colOff>
      <xdr:row>1</xdr:row>
      <xdr:rowOff>66675</xdr:rowOff>
    </xdr:from>
    <xdr:to>
      <xdr:col>12</xdr:col>
      <xdr:colOff>678000</xdr:colOff>
      <xdr:row>3</xdr:row>
      <xdr:rowOff>130790</xdr:rowOff>
    </xdr:to>
    <xdr:pic>
      <xdr:nvPicPr>
        <xdr:cNvPr id="6" name="Imagen 5" descr="http://firanet.fira.gob.mx/irj/servlet/prt/portal/prtroot/com.sap.km.cm.docs/documents/static/DGAs/DGAPN/SCS/com.sap.km.cm.docs/documents/static/DGAs/DGAPN/SCS/LOGO%20FIRA%20ALTA%20RESOLUCION.jpg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1125" y="228600"/>
          <a:ext cx="1440000" cy="492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161924</xdr:rowOff>
    </xdr:from>
    <xdr:to>
      <xdr:col>13</xdr:col>
      <xdr:colOff>571500</xdr:colOff>
      <xdr:row>27</xdr:row>
      <xdr:rowOff>161924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5</xdr:row>
      <xdr:rowOff>161925</xdr:rowOff>
    </xdr:from>
    <xdr:to>
      <xdr:col>13</xdr:col>
      <xdr:colOff>485775</xdr:colOff>
      <xdr:row>8</xdr:row>
      <xdr:rowOff>77475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5676900" y="1076325"/>
          <a:ext cx="5057775" cy="468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 b="1"/>
            <a:t>Principales</a:t>
          </a:r>
          <a:r>
            <a:rPr lang="es-MX" sz="1200" b="1" baseline="0"/>
            <a:t> países consumidores de leche entera en polvo, 2021-2023</a:t>
          </a:r>
          <a:endParaRPr lang="es-MX" sz="1200" b="1" baseline="30000"/>
        </a:p>
        <a:p>
          <a:pPr algn="ctr"/>
          <a:r>
            <a:rPr lang="es-MX" sz="1100" b="1" baseline="0"/>
            <a:t>(Millones de toneladas)</a:t>
          </a:r>
          <a:endParaRPr lang="es-MX" sz="1100" b="1"/>
        </a:p>
      </xdr:txBody>
    </xdr:sp>
    <xdr:clientData/>
  </xdr:twoCellAnchor>
  <xdr:twoCellAnchor editAs="oneCell">
    <xdr:from>
      <xdr:col>11</xdr:col>
      <xdr:colOff>0</xdr:colOff>
      <xdr:row>1</xdr:row>
      <xdr:rowOff>66675</xdr:rowOff>
    </xdr:from>
    <xdr:to>
      <xdr:col>12</xdr:col>
      <xdr:colOff>678000</xdr:colOff>
      <xdr:row>3</xdr:row>
      <xdr:rowOff>130790</xdr:rowOff>
    </xdr:to>
    <xdr:pic>
      <xdr:nvPicPr>
        <xdr:cNvPr id="6" name="Imagen 5" descr="http://firanet.fira.gob.mx/irj/servlet/prt/portal/prtroot/com.sap.km.cm.docs/documents/static/DGAs/DGAPN/SCS/com.sap.km.cm.docs/documents/static/DGAs/DGAPN/SCS/LOGO%20FIRA%20ALTA%20RESOLUCION.jpg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1125" y="228600"/>
          <a:ext cx="1440000" cy="492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0</xdr:colOff>
      <xdr:row>28</xdr:row>
      <xdr:rowOff>0</xdr:rowOff>
    </xdr:from>
    <xdr:to>
      <xdr:col>10</xdr:col>
      <xdr:colOff>514350</xdr:colOff>
      <xdr:row>29</xdr:row>
      <xdr:rowOff>104775</xdr:rowOff>
    </xdr:to>
    <xdr:sp macro="" textlink="">
      <xdr:nvSpPr>
        <xdr:cNvPr id="7" name="4 CuadroTexto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5676900" y="4714875"/>
          <a:ext cx="280035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MX" sz="1000" b="0"/>
            <a:t>Fuente: USDA.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8</xdr:row>
      <xdr:rowOff>0</xdr:rowOff>
    </xdr:from>
    <xdr:to>
      <xdr:col>15</xdr:col>
      <xdr:colOff>571500</xdr:colOff>
      <xdr:row>27</xdr:row>
      <xdr:rowOff>0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27</xdr:row>
      <xdr:rowOff>0</xdr:rowOff>
    </xdr:from>
    <xdr:to>
      <xdr:col>12</xdr:col>
      <xdr:colOff>702000</xdr:colOff>
      <xdr:row>28</xdr:row>
      <xdr:rowOff>114300</xdr:rowOff>
    </xdr:to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7038975" y="4714875"/>
          <a:ext cx="2988000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MX" sz="1000" b="0"/>
            <a:t>Fuente: USDA.</a:t>
          </a:r>
        </a:p>
      </xdr:txBody>
    </xdr:sp>
    <xdr:clientData/>
  </xdr:twoCellAnchor>
  <xdr:twoCellAnchor>
    <xdr:from>
      <xdr:col>9</xdr:col>
      <xdr:colOff>0</xdr:colOff>
      <xdr:row>5</xdr:row>
      <xdr:rowOff>171450</xdr:rowOff>
    </xdr:from>
    <xdr:to>
      <xdr:col>15</xdr:col>
      <xdr:colOff>485775</xdr:colOff>
      <xdr:row>8</xdr:row>
      <xdr:rowOff>77475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7038975" y="1085850"/>
          <a:ext cx="5057775" cy="468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 b="1"/>
            <a:t>Producción y consumo de</a:t>
          </a:r>
          <a:r>
            <a:rPr lang="es-MX" sz="1200" b="1" baseline="0"/>
            <a:t> leche entera en polvo en México, 2008-2023</a:t>
          </a:r>
        </a:p>
        <a:p>
          <a:pPr algn="ctr"/>
          <a:r>
            <a:rPr lang="es-MX" sz="1100" b="1" baseline="0"/>
            <a:t>(Miles de toneladas)</a:t>
          </a:r>
          <a:endParaRPr lang="es-MX" sz="1100" b="1"/>
        </a:p>
      </xdr:txBody>
    </xdr:sp>
    <xdr:clientData/>
  </xdr:twoCellAnchor>
  <xdr:twoCellAnchor editAs="oneCell">
    <xdr:from>
      <xdr:col>11</xdr:col>
      <xdr:colOff>0</xdr:colOff>
      <xdr:row>1</xdr:row>
      <xdr:rowOff>66675</xdr:rowOff>
    </xdr:from>
    <xdr:to>
      <xdr:col>12</xdr:col>
      <xdr:colOff>678000</xdr:colOff>
      <xdr:row>3</xdr:row>
      <xdr:rowOff>130790</xdr:rowOff>
    </xdr:to>
    <xdr:pic>
      <xdr:nvPicPr>
        <xdr:cNvPr id="5" name="Imagen 4" descr="http://firanet.fira.gob.mx/irj/servlet/prt/portal/prtroot/com.sap.km.cm.docs/documents/static/DGAs/DGAPN/SCS/com.sap.km.cm.docs/documents/static/DGAs/DGAPN/SCS/LOGO%20FIRA%20ALTA%20RESOLUCION.jpg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62975" y="228600"/>
          <a:ext cx="1440000" cy="492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25"/>
  <sheetViews>
    <sheetView tabSelected="1" workbookViewId="0"/>
  </sheetViews>
  <sheetFormatPr baseColWidth="10" defaultRowHeight="12.75" x14ac:dyDescent="0.2"/>
  <cols>
    <col min="1" max="1" width="11.42578125" style="24"/>
    <col min="2" max="2" width="20.7109375" style="24" customWidth="1"/>
    <col min="3" max="16384" width="11.42578125" style="24"/>
  </cols>
  <sheetData>
    <row r="1" spans="2:14" s="2" customFormat="1" x14ac:dyDescent="0.2"/>
    <row r="2" spans="2:14" s="2" customFormat="1" ht="21" x14ac:dyDescent="0.35">
      <c r="B2" s="34"/>
      <c r="G2" s="3" t="s">
        <v>0</v>
      </c>
    </row>
    <row r="3" spans="2:14" s="2" customFormat="1" ht="12.75" customHeight="1" x14ac:dyDescent="0.25">
      <c r="G3" s="4" t="s">
        <v>40</v>
      </c>
    </row>
    <row r="4" spans="2:14" s="2" customFormat="1" ht="12.75" customHeight="1" x14ac:dyDescent="0.25">
      <c r="G4" s="4" t="s">
        <v>36</v>
      </c>
    </row>
    <row r="5" spans="2:14" s="2" customFormat="1" ht="12.75" customHeight="1" x14ac:dyDescent="0.2"/>
    <row r="6" spans="2:14" s="2" customFormat="1" ht="12.75" customHeight="1" x14ac:dyDescent="0.25">
      <c r="B6" s="23" t="s">
        <v>35</v>
      </c>
    </row>
    <row r="7" spans="2:14" s="2" customFormat="1" ht="12.75" customHeight="1" x14ac:dyDescent="0.25">
      <c r="B7" s="23" t="s">
        <v>38</v>
      </c>
    </row>
    <row r="8" spans="2:14" s="2" customFormat="1" ht="12.75" customHeight="1" x14ac:dyDescent="0.2"/>
    <row r="9" spans="2:14" ht="15.75" x14ac:dyDescent="0.25">
      <c r="B9" s="43" t="s">
        <v>13</v>
      </c>
      <c r="C9" s="43"/>
      <c r="D9" s="43"/>
      <c r="E9" s="49" t="s">
        <v>14</v>
      </c>
      <c r="F9" s="49"/>
      <c r="G9" s="49"/>
      <c r="H9" s="49"/>
      <c r="I9" s="49"/>
      <c r="J9" s="49"/>
      <c r="K9" s="49"/>
      <c r="L9" s="49"/>
      <c r="M9" s="25"/>
      <c r="N9" s="25"/>
    </row>
    <row r="11" spans="2:14" ht="15.75" customHeight="1" x14ac:dyDescent="0.25">
      <c r="B11" s="26" t="s">
        <v>15</v>
      </c>
      <c r="D11" s="36" t="s">
        <v>48</v>
      </c>
      <c r="F11" s="35"/>
      <c r="G11" s="35"/>
      <c r="H11" s="35"/>
      <c r="I11" s="35"/>
      <c r="J11" s="35"/>
      <c r="K11" s="35"/>
      <c r="L11" s="35"/>
    </row>
    <row r="12" spans="2:14" ht="15.75" x14ac:dyDescent="0.25">
      <c r="B12" s="26"/>
      <c r="D12" s="35"/>
      <c r="F12" s="35"/>
      <c r="G12" s="35"/>
      <c r="H12" s="35"/>
      <c r="I12" s="35"/>
      <c r="J12" s="35"/>
      <c r="K12" s="35"/>
      <c r="L12" s="35"/>
    </row>
    <row r="13" spans="2:14" ht="15.75" x14ac:dyDescent="0.25">
      <c r="B13" s="28" t="s">
        <v>16</v>
      </c>
      <c r="D13" s="27" t="s">
        <v>49</v>
      </c>
    </row>
    <row r="14" spans="2:14" ht="15.75" x14ac:dyDescent="0.25">
      <c r="B14" s="28" t="s">
        <v>17</v>
      </c>
      <c r="D14" s="27"/>
    </row>
    <row r="15" spans="2:14" ht="15.75" x14ac:dyDescent="0.25">
      <c r="B15" s="28" t="s">
        <v>18</v>
      </c>
      <c r="D15" s="27"/>
    </row>
    <row r="16" spans="2:14" ht="15.75" x14ac:dyDescent="0.25">
      <c r="B16" s="28" t="s">
        <v>19</v>
      </c>
      <c r="D16" s="27"/>
    </row>
    <row r="17" spans="2:5" ht="15.75" x14ac:dyDescent="0.25">
      <c r="B17" s="28"/>
      <c r="D17" s="27"/>
    </row>
    <row r="18" spans="2:5" ht="15.75" x14ac:dyDescent="0.25">
      <c r="B18" s="26" t="s">
        <v>46</v>
      </c>
      <c r="D18" s="27"/>
    </row>
    <row r="19" spans="2:5" ht="15.75" x14ac:dyDescent="0.25">
      <c r="B19" s="28"/>
      <c r="E19" s="27"/>
    </row>
    <row r="20" spans="2:5" ht="15.75" x14ac:dyDescent="0.25">
      <c r="B20" s="28"/>
      <c r="E20" s="27"/>
    </row>
    <row r="21" spans="2:5" ht="15.75" x14ac:dyDescent="0.25">
      <c r="B21" s="26"/>
      <c r="E21" s="27"/>
    </row>
    <row r="22" spans="2:5" ht="15.75" x14ac:dyDescent="0.25">
      <c r="B22" s="28"/>
    </row>
    <row r="23" spans="2:5" ht="15.75" x14ac:dyDescent="0.25">
      <c r="B23" s="28"/>
    </row>
    <row r="24" spans="2:5" ht="15.75" x14ac:dyDescent="0.25">
      <c r="B24" s="26"/>
    </row>
    <row r="25" spans="2:5" ht="15.75" x14ac:dyDescent="0.25">
      <c r="B25" s="28"/>
    </row>
  </sheetData>
  <mergeCells count="1">
    <mergeCell ref="E9:L9"/>
  </mergeCells>
  <hyperlinks>
    <hyperlink ref="B11" location="'1. Mundial'!A1" display="1. Mundial" xr:uid="{00000000-0004-0000-0000-000000000000}"/>
    <hyperlink ref="B13" location="'2. Países productores'!A1" display="2. Países productores" xr:uid="{00000000-0004-0000-0000-000001000000}"/>
    <hyperlink ref="B14" location="'3. Países exportadores'!A1" display="3. Países exportadores" xr:uid="{00000000-0004-0000-0000-000002000000}"/>
    <hyperlink ref="B16" location="'5. Países consumidores'!A1" display="5. Países consumidores" xr:uid="{00000000-0004-0000-0000-000003000000}"/>
    <hyperlink ref="B15" location="'4. Países importadores'!A1" display="4. Países importadores" xr:uid="{00000000-0004-0000-0000-000004000000}"/>
    <hyperlink ref="B18" location="'6. México'!A1" display="'6. México'!A1" xr:uid="{00000000-0004-0000-0000-000005000000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57"/>
  <sheetViews>
    <sheetView workbookViewId="0"/>
  </sheetViews>
  <sheetFormatPr baseColWidth="10" defaultRowHeight="12.75" x14ac:dyDescent="0.2"/>
  <cols>
    <col min="1" max="3" width="11.42578125" style="2"/>
    <col min="4" max="4" width="12" style="2" customWidth="1"/>
    <col min="5" max="6" width="11.85546875" style="2" customWidth="1"/>
    <col min="7" max="7" width="12" style="2" customWidth="1"/>
    <col min="8" max="8" width="12.140625" style="2" customWidth="1"/>
    <col min="9" max="16384" width="11.42578125" style="2"/>
  </cols>
  <sheetData>
    <row r="1" spans="2:10" s="1" customFormat="1" x14ac:dyDescent="0.2"/>
    <row r="2" spans="2:10" ht="21" x14ac:dyDescent="0.35">
      <c r="B2" s="29" t="s">
        <v>20</v>
      </c>
      <c r="G2" s="3" t="s">
        <v>0</v>
      </c>
    </row>
    <row r="3" spans="2:10" ht="12.75" customHeight="1" x14ac:dyDescent="0.25">
      <c r="G3" s="4" t="s">
        <v>40</v>
      </c>
    </row>
    <row r="4" spans="2:10" ht="12.75" customHeight="1" x14ac:dyDescent="0.25">
      <c r="G4" s="4" t="s">
        <v>36</v>
      </c>
    </row>
    <row r="5" spans="2:10" ht="12.75" customHeight="1" x14ac:dyDescent="0.2"/>
    <row r="6" spans="2:10" ht="15.75" x14ac:dyDescent="0.25">
      <c r="C6" s="5" t="s">
        <v>33</v>
      </c>
    </row>
    <row r="7" spans="2:10" ht="15.75" x14ac:dyDescent="0.25">
      <c r="C7" s="5" t="s">
        <v>38</v>
      </c>
    </row>
    <row r="8" spans="2:10" x14ac:dyDescent="0.2">
      <c r="C8" s="6" t="s">
        <v>1</v>
      </c>
    </row>
    <row r="10" spans="2:10" ht="25.5" x14ac:dyDescent="0.2">
      <c r="B10" s="50" t="s">
        <v>12</v>
      </c>
      <c r="C10" s="12" t="s">
        <v>2</v>
      </c>
      <c r="D10" s="12" t="s">
        <v>3</v>
      </c>
      <c r="E10" s="12" t="s">
        <v>4</v>
      </c>
      <c r="F10" s="12" t="s">
        <v>6</v>
      </c>
      <c r="G10" s="12" t="s">
        <v>37</v>
      </c>
      <c r="J10" s="7"/>
    </row>
    <row r="11" spans="2:10" x14ac:dyDescent="0.2">
      <c r="B11" s="50"/>
      <c r="C11" s="50" t="s">
        <v>7</v>
      </c>
      <c r="D11" s="50"/>
      <c r="E11" s="50"/>
      <c r="F11" s="50"/>
      <c r="G11" s="50"/>
      <c r="H11" s="9"/>
      <c r="I11" s="9"/>
      <c r="J11" s="7"/>
    </row>
    <row r="12" spans="2:10" x14ac:dyDescent="0.2">
      <c r="B12" s="10">
        <v>1980</v>
      </c>
      <c r="C12" s="21">
        <v>363</v>
      </c>
      <c r="D12" s="21">
        <v>94</v>
      </c>
      <c r="E12" s="21">
        <v>0</v>
      </c>
      <c r="F12" s="21">
        <v>459</v>
      </c>
      <c r="G12" s="21">
        <v>2</v>
      </c>
      <c r="H12" s="11"/>
      <c r="I12" s="11"/>
      <c r="J12" s="8"/>
    </row>
    <row r="13" spans="2:10" x14ac:dyDescent="0.2">
      <c r="B13" s="10">
        <v>1981</v>
      </c>
      <c r="C13" s="21">
        <v>527</v>
      </c>
      <c r="D13" s="21">
        <v>99</v>
      </c>
      <c r="E13" s="21">
        <v>0</v>
      </c>
      <c r="F13" s="21">
        <v>626</v>
      </c>
      <c r="G13" s="21">
        <v>24</v>
      </c>
      <c r="H13" s="11"/>
      <c r="I13" s="11"/>
      <c r="J13" s="8"/>
    </row>
    <row r="14" spans="2:10" x14ac:dyDescent="0.2">
      <c r="B14" s="10">
        <v>1982</v>
      </c>
      <c r="C14" s="21">
        <v>4300</v>
      </c>
      <c r="D14" s="21">
        <v>851</v>
      </c>
      <c r="E14" s="21">
        <v>1984</v>
      </c>
      <c r="F14" s="21">
        <v>2903</v>
      </c>
      <c r="G14" s="21">
        <v>917</v>
      </c>
      <c r="H14" s="11"/>
      <c r="I14" s="11"/>
      <c r="J14" s="8"/>
    </row>
    <row r="15" spans="2:10" x14ac:dyDescent="0.2">
      <c r="B15" s="10">
        <v>1983</v>
      </c>
      <c r="C15" s="21">
        <v>4900</v>
      </c>
      <c r="D15" s="21">
        <v>1219</v>
      </c>
      <c r="E15" s="21">
        <v>2345</v>
      </c>
      <c r="F15" s="21">
        <v>3475</v>
      </c>
      <c r="G15" s="21">
        <v>1272</v>
      </c>
      <c r="H15" s="11"/>
      <c r="I15" s="11"/>
      <c r="J15" s="8"/>
    </row>
    <row r="16" spans="2:10" x14ac:dyDescent="0.2">
      <c r="B16" s="10">
        <v>1984</v>
      </c>
      <c r="C16" s="21">
        <v>4797</v>
      </c>
      <c r="D16" s="21">
        <v>1259</v>
      </c>
      <c r="E16" s="21">
        <v>2611</v>
      </c>
      <c r="F16" s="21">
        <v>3674</v>
      </c>
      <c r="G16" s="21">
        <v>1043</v>
      </c>
      <c r="H16" s="11"/>
      <c r="I16" s="11"/>
      <c r="J16" s="8"/>
    </row>
    <row r="17" spans="2:10" x14ac:dyDescent="0.2">
      <c r="B17" s="10">
        <v>1985</v>
      </c>
      <c r="C17" s="21">
        <v>4666</v>
      </c>
      <c r="D17" s="21">
        <v>1423</v>
      </c>
      <c r="E17" s="21">
        <v>2415</v>
      </c>
      <c r="F17" s="21">
        <v>3703</v>
      </c>
      <c r="G17" s="21">
        <v>1068</v>
      </c>
      <c r="H17" s="11"/>
      <c r="I17" s="11"/>
      <c r="J17" s="8"/>
    </row>
    <row r="18" spans="2:10" x14ac:dyDescent="0.2">
      <c r="B18" s="10">
        <v>1986</v>
      </c>
      <c r="C18" s="21">
        <v>4943</v>
      </c>
      <c r="D18" s="21">
        <v>1435</v>
      </c>
      <c r="E18" s="21">
        <v>2503</v>
      </c>
      <c r="F18" s="21">
        <v>3540</v>
      </c>
      <c r="G18" s="21">
        <v>1414</v>
      </c>
      <c r="H18" s="11"/>
      <c r="I18" s="11"/>
      <c r="J18" s="8"/>
    </row>
    <row r="19" spans="2:10" x14ac:dyDescent="0.2">
      <c r="B19" s="10">
        <v>1987</v>
      </c>
      <c r="C19" s="21">
        <v>4389</v>
      </c>
      <c r="D19" s="21">
        <v>1192</v>
      </c>
      <c r="E19" s="21">
        <v>2560</v>
      </c>
      <c r="F19" s="21">
        <v>3388</v>
      </c>
      <c r="G19" s="21">
        <v>1001</v>
      </c>
      <c r="H19" s="11"/>
      <c r="I19" s="11"/>
      <c r="J19" s="8"/>
    </row>
    <row r="20" spans="2:10" x14ac:dyDescent="0.2">
      <c r="B20" s="10">
        <v>1988</v>
      </c>
      <c r="C20" s="21">
        <v>4365</v>
      </c>
      <c r="D20" s="21">
        <v>1247</v>
      </c>
      <c r="E20" s="21">
        <v>2672</v>
      </c>
      <c r="F20" s="21">
        <v>3397</v>
      </c>
      <c r="G20" s="21">
        <v>544</v>
      </c>
      <c r="H20" s="11"/>
      <c r="I20" s="11"/>
      <c r="J20" s="8"/>
    </row>
    <row r="21" spans="2:10" x14ac:dyDescent="0.2">
      <c r="B21" s="10">
        <v>1989</v>
      </c>
      <c r="C21" s="21">
        <v>4637</v>
      </c>
      <c r="D21" s="21">
        <v>1048</v>
      </c>
      <c r="E21" s="21">
        <v>2310</v>
      </c>
      <c r="F21" s="21">
        <v>3342</v>
      </c>
      <c r="G21" s="21">
        <v>577</v>
      </c>
      <c r="H21" s="11"/>
      <c r="I21" s="11"/>
      <c r="J21" s="8"/>
    </row>
    <row r="22" spans="2:10" x14ac:dyDescent="0.2">
      <c r="B22" s="10">
        <v>1990</v>
      </c>
      <c r="C22" s="21">
        <v>4882</v>
      </c>
      <c r="D22" s="21">
        <v>913</v>
      </c>
      <c r="E22" s="21">
        <v>2149</v>
      </c>
      <c r="F22" s="21">
        <v>3775</v>
      </c>
      <c r="G22" s="21">
        <v>451</v>
      </c>
      <c r="H22" s="11"/>
      <c r="I22" s="11"/>
      <c r="J22" s="8"/>
    </row>
    <row r="23" spans="2:10" x14ac:dyDescent="0.2">
      <c r="B23" s="10">
        <v>1991</v>
      </c>
      <c r="C23" s="21">
        <v>3554</v>
      </c>
      <c r="D23" s="21">
        <v>809</v>
      </c>
      <c r="E23" s="21">
        <v>1643</v>
      </c>
      <c r="F23" s="21">
        <v>2741</v>
      </c>
      <c r="G23" s="21">
        <v>617</v>
      </c>
      <c r="H23" s="11"/>
      <c r="I23" s="11"/>
      <c r="J23" s="8"/>
    </row>
    <row r="24" spans="2:10" x14ac:dyDescent="0.2">
      <c r="B24" s="10">
        <v>1992</v>
      </c>
      <c r="C24" s="21">
        <v>3027</v>
      </c>
      <c r="D24" s="21">
        <v>560</v>
      </c>
      <c r="E24" s="21">
        <v>1096</v>
      </c>
      <c r="F24" s="21">
        <v>2508</v>
      </c>
      <c r="G24" s="21">
        <v>145</v>
      </c>
      <c r="H24" s="11"/>
      <c r="I24" s="11"/>
      <c r="J24" s="8"/>
    </row>
    <row r="25" spans="2:10" x14ac:dyDescent="0.2">
      <c r="B25" s="10">
        <v>1993</v>
      </c>
      <c r="C25" s="21">
        <v>2228</v>
      </c>
      <c r="D25" s="21">
        <v>569</v>
      </c>
      <c r="E25" s="21">
        <v>1227</v>
      </c>
      <c r="F25" s="21">
        <v>1550</v>
      </c>
      <c r="G25" s="21">
        <v>165</v>
      </c>
      <c r="H25" s="11"/>
      <c r="I25" s="11"/>
      <c r="J25" s="8"/>
    </row>
    <row r="26" spans="2:10" x14ac:dyDescent="0.2">
      <c r="B26" s="10">
        <v>1994</v>
      </c>
      <c r="C26" s="21">
        <v>2349</v>
      </c>
      <c r="D26" s="21">
        <v>588</v>
      </c>
      <c r="E26" s="21">
        <v>1353</v>
      </c>
      <c r="F26" s="21">
        <v>1599</v>
      </c>
      <c r="G26" s="21">
        <v>150</v>
      </c>
      <c r="H26" s="11"/>
      <c r="I26" s="11"/>
      <c r="J26" s="8"/>
    </row>
    <row r="27" spans="2:10" x14ac:dyDescent="0.2">
      <c r="B27" s="10">
        <v>1995</v>
      </c>
      <c r="C27" s="21">
        <v>2462</v>
      </c>
      <c r="D27" s="21">
        <v>858</v>
      </c>
      <c r="E27" s="21">
        <v>1449</v>
      </c>
      <c r="F27" s="21">
        <v>1842</v>
      </c>
      <c r="G27" s="21">
        <v>179</v>
      </c>
      <c r="H27" s="11"/>
      <c r="I27" s="11"/>
      <c r="J27" s="8"/>
    </row>
    <row r="28" spans="2:10" x14ac:dyDescent="0.2">
      <c r="B28" s="10">
        <v>1996</v>
      </c>
      <c r="C28" s="21">
        <v>2586</v>
      </c>
      <c r="D28" s="21">
        <v>824</v>
      </c>
      <c r="E28" s="21">
        <v>1293</v>
      </c>
      <c r="F28" s="21">
        <v>2043</v>
      </c>
      <c r="G28" s="21">
        <v>253</v>
      </c>
      <c r="H28" s="11"/>
      <c r="I28" s="11"/>
      <c r="J28" s="8"/>
    </row>
    <row r="29" spans="2:10" x14ac:dyDescent="0.2">
      <c r="B29" s="10">
        <v>1997</v>
      </c>
      <c r="C29" s="21">
        <v>2613</v>
      </c>
      <c r="D29" s="21">
        <v>589</v>
      </c>
      <c r="E29" s="21">
        <v>1146</v>
      </c>
      <c r="F29" s="21">
        <v>2073</v>
      </c>
      <c r="G29" s="21">
        <v>195</v>
      </c>
      <c r="H29" s="11"/>
      <c r="I29" s="11"/>
      <c r="J29" s="8"/>
    </row>
    <row r="30" spans="2:10" x14ac:dyDescent="0.2">
      <c r="B30" s="10">
        <v>1998</v>
      </c>
      <c r="C30" s="21">
        <v>2743</v>
      </c>
      <c r="D30" s="21">
        <v>692</v>
      </c>
      <c r="E30" s="21">
        <v>1230</v>
      </c>
      <c r="F30" s="21">
        <v>2173</v>
      </c>
      <c r="G30" s="21">
        <v>227</v>
      </c>
      <c r="H30" s="11"/>
      <c r="I30" s="11"/>
      <c r="J30" s="48" t="str">
        <f>B57</f>
        <v>*Estimado en diciembre de 2022.</v>
      </c>
    </row>
    <row r="31" spans="2:10" x14ac:dyDescent="0.2">
      <c r="B31" s="10">
        <v>1999</v>
      </c>
      <c r="C31" s="21">
        <v>2857</v>
      </c>
      <c r="D31" s="21">
        <v>685</v>
      </c>
      <c r="E31" s="21">
        <v>1302</v>
      </c>
      <c r="F31" s="21">
        <v>2246</v>
      </c>
      <c r="G31" s="21">
        <v>220</v>
      </c>
      <c r="H31" s="11"/>
      <c r="I31" s="11"/>
      <c r="J31" s="8"/>
    </row>
    <row r="32" spans="2:10" x14ac:dyDescent="0.2">
      <c r="B32" s="10">
        <v>2000</v>
      </c>
      <c r="C32" s="21">
        <v>2948</v>
      </c>
      <c r="D32" s="21">
        <v>643</v>
      </c>
      <c r="E32" s="21">
        <v>1332</v>
      </c>
      <c r="F32" s="21">
        <v>2244</v>
      </c>
      <c r="G32" s="21">
        <v>233</v>
      </c>
      <c r="H32" s="11"/>
      <c r="I32" s="11"/>
      <c r="J32" s="8"/>
    </row>
    <row r="33" spans="2:10" x14ac:dyDescent="0.2">
      <c r="B33" s="10">
        <v>2001</v>
      </c>
      <c r="C33" s="21">
        <v>3281</v>
      </c>
      <c r="D33" s="21">
        <v>671</v>
      </c>
      <c r="E33" s="21">
        <v>1393</v>
      </c>
      <c r="F33" s="21">
        <v>2566</v>
      </c>
      <c r="G33" s="21">
        <v>225</v>
      </c>
      <c r="H33" s="11"/>
      <c r="I33" s="11"/>
      <c r="J33" s="8"/>
    </row>
    <row r="34" spans="2:10" x14ac:dyDescent="0.2">
      <c r="B34" s="10">
        <v>2002</v>
      </c>
      <c r="C34" s="21">
        <v>3305</v>
      </c>
      <c r="D34" s="21">
        <v>708</v>
      </c>
      <c r="E34" s="21">
        <v>1538</v>
      </c>
      <c r="F34" s="21">
        <v>2489</v>
      </c>
      <c r="G34" s="21">
        <v>211</v>
      </c>
      <c r="H34" s="11"/>
      <c r="I34" s="11"/>
      <c r="J34" s="8"/>
    </row>
    <row r="35" spans="2:10" x14ac:dyDescent="0.2">
      <c r="B35" s="10">
        <v>2003</v>
      </c>
      <c r="C35" s="21">
        <v>3488</v>
      </c>
      <c r="D35" s="21">
        <v>668</v>
      </c>
      <c r="E35" s="21">
        <v>1491</v>
      </c>
      <c r="F35" s="21">
        <v>2675</v>
      </c>
      <c r="G35" s="21">
        <v>201</v>
      </c>
      <c r="H35" s="11"/>
      <c r="I35" s="11"/>
      <c r="J35" s="8"/>
    </row>
    <row r="36" spans="2:10" x14ac:dyDescent="0.2">
      <c r="B36" s="10">
        <v>2004</v>
      </c>
      <c r="C36" s="21">
        <v>3700</v>
      </c>
      <c r="D36" s="21">
        <v>672</v>
      </c>
      <c r="E36" s="21">
        <v>1637</v>
      </c>
      <c r="F36" s="21">
        <v>2731</v>
      </c>
      <c r="G36" s="21">
        <v>205</v>
      </c>
      <c r="H36" s="11"/>
      <c r="I36" s="11"/>
      <c r="J36" s="8"/>
    </row>
    <row r="37" spans="2:10" x14ac:dyDescent="0.2">
      <c r="B37" s="10">
        <v>2005</v>
      </c>
      <c r="C37" s="21">
        <v>3784</v>
      </c>
      <c r="D37" s="21">
        <v>688</v>
      </c>
      <c r="E37" s="21">
        <v>1561</v>
      </c>
      <c r="F37" s="21">
        <v>2876</v>
      </c>
      <c r="G37" s="21">
        <v>240</v>
      </c>
      <c r="H37" s="11"/>
      <c r="I37" s="11"/>
      <c r="J37" s="8"/>
    </row>
    <row r="38" spans="2:10" x14ac:dyDescent="0.2">
      <c r="B38" s="10">
        <v>2006</v>
      </c>
      <c r="C38" s="21">
        <v>3811</v>
      </c>
      <c r="D38" s="21">
        <v>602</v>
      </c>
      <c r="E38" s="21">
        <v>1602</v>
      </c>
      <c r="F38" s="21">
        <v>2825</v>
      </c>
      <c r="G38" s="21">
        <v>179</v>
      </c>
      <c r="H38" s="11"/>
      <c r="I38" s="11"/>
      <c r="J38" s="8"/>
    </row>
    <row r="39" spans="2:10" x14ac:dyDescent="0.2">
      <c r="B39" s="10">
        <v>2007</v>
      </c>
      <c r="C39" s="21">
        <v>3922</v>
      </c>
      <c r="D39" s="21">
        <v>568</v>
      </c>
      <c r="E39" s="21">
        <v>1511</v>
      </c>
      <c r="F39" s="21">
        <v>3005</v>
      </c>
      <c r="G39" s="21">
        <v>153</v>
      </c>
      <c r="H39" s="11"/>
      <c r="I39" s="11"/>
      <c r="J39" s="8"/>
    </row>
    <row r="40" spans="2:10" x14ac:dyDescent="0.2">
      <c r="B40" s="10">
        <v>2008</v>
      </c>
      <c r="C40" s="21">
        <v>4060</v>
      </c>
      <c r="D40" s="21">
        <v>731</v>
      </c>
      <c r="E40" s="21">
        <v>1624</v>
      </c>
      <c r="F40" s="21">
        <v>2963</v>
      </c>
      <c r="G40" s="21">
        <v>357</v>
      </c>
      <c r="H40" s="11"/>
      <c r="I40" s="11"/>
      <c r="J40" s="8"/>
    </row>
    <row r="41" spans="2:10" x14ac:dyDescent="0.2">
      <c r="B41" s="10">
        <v>2009</v>
      </c>
      <c r="C41" s="21">
        <v>3756</v>
      </c>
      <c r="D41" s="21">
        <v>793</v>
      </c>
      <c r="E41" s="21">
        <v>1692</v>
      </c>
      <c r="F41" s="21">
        <v>2911</v>
      </c>
      <c r="G41" s="21">
        <v>303</v>
      </c>
      <c r="H41" s="11"/>
      <c r="I41" s="11"/>
      <c r="J41" s="8"/>
    </row>
    <row r="42" spans="2:10" x14ac:dyDescent="0.2">
      <c r="B42" s="10">
        <v>2010</v>
      </c>
      <c r="C42" s="21">
        <v>4030</v>
      </c>
      <c r="D42" s="21">
        <v>886</v>
      </c>
      <c r="E42" s="21">
        <v>1748</v>
      </c>
      <c r="F42" s="21">
        <v>3189</v>
      </c>
      <c r="G42" s="21">
        <v>282</v>
      </c>
      <c r="H42" s="11"/>
      <c r="I42" s="11"/>
      <c r="J42" s="8"/>
    </row>
    <row r="43" spans="2:10" x14ac:dyDescent="0.2">
      <c r="B43" s="10">
        <v>2011</v>
      </c>
      <c r="C43" s="21">
        <v>4382</v>
      </c>
      <c r="D43" s="21">
        <v>957</v>
      </c>
      <c r="E43" s="21">
        <v>1892</v>
      </c>
      <c r="F43" s="21">
        <v>3366</v>
      </c>
      <c r="G43" s="21">
        <v>363</v>
      </c>
      <c r="H43" s="11"/>
      <c r="I43" s="11"/>
      <c r="J43" s="8"/>
    </row>
    <row r="44" spans="2:10" x14ac:dyDescent="0.2">
      <c r="B44" s="10">
        <v>2012</v>
      </c>
      <c r="C44" s="21">
        <v>4479</v>
      </c>
      <c r="D44" s="21">
        <v>1059</v>
      </c>
      <c r="E44" s="21">
        <v>2039</v>
      </c>
      <c r="F44" s="21">
        <v>3488</v>
      </c>
      <c r="G44" s="21">
        <v>374</v>
      </c>
      <c r="H44" s="11"/>
      <c r="I44" s="11"/>
      <c r="J44" s="8"/>
    </row>
    <row r="45" spans="2:10" x14ac:dyDescent="0.2">
      <c r="B45" s="10">
        <v>2013</v>
      </c>
      <c r="C45" s="21">
        <v>4565</v>
      </c>
      <c r="D45" s="21">
        <v>1164</v>
      </c>
      <c r="E45" s="21">
        <v>2038</v>
      </c>
      <c r="F45" s="21">
        <v>3646</v>
      </c>
      <c r="G45" s="21">
        <v>419</v>
      </c>
      <c r="H45" s="11"/>
      <c r="I45" s="11"/>
      <c r="J45" s="8"/>
    </row>
    <row r="46" spans="2:10" ht="12" customHeight="1" x14ac:dyDescent="0.2">
      <c r="B46" s="10">
        <v>2014</v>
      </c>
      <c r="C46" s="21">
        <v>4968</v>
      </c>
      <c r="D46" s="21">
        <v>1229</v>
      </c>
      <c r="E46" s="21">
        <v>2164</v>
      </c>
      <c r="F46" s="21">
        <v>3792</v>
      </c>
      <c r="G46" s="21">
        <v>660</v>
      </c>
      <c r="H46" s="11"/>
      <c r="I46" s="11"/>
      <c r="J46" s="8"/>
    </row>
    <row r="47" spans="2:10" x14ac:dyDescent="0.2">
      <c r="B47" s="10">
        <v>2015</v>
      </c>
      <c r="C47" s="21">
        <v>5099</v>
      </c>
      <c r="D47" s="21">
        <v>996</v>
      </c>
      <c r="E47" s="21">
        <v>2124</v>
      </c>
      <c r="F47" s="21">
        <v>3941</v>
      </c>
      <c r="G47" s="21">
        <v>690</v>
      </c>
      <c r="J47" s="8"/>
    </row>
    <row r="48" spans="2:10" x14ac:dyDescent="0.2">
      <c r="B48" s="10">
        <v>2016</v>
      </c>
      <c r="C48" s="21">
        <v>4629</v>
      </c>
      <c r="D48" s="21">
        <v>1096</v>
      </c>
      <c r="E48" s="21">
        <v>2014</v>
      </c>
      <c r="F48" s="21">
        <v>3989</v>
      </c>
      <c r="G48" s="21">
        <v>412</v>
      </c>
      <c r="J48" s="8"/>
    </row>
    <row r="49" spans="2:7" x14ac:dyDescent="0.2">
      <c r="B49" s="10">
        <v>2017</v>
      </c>
      <c r="C49" s="21">
        <v>4512</v>
      </c>
      <c r="D49" s="21">
        <v>1039</v>
      </c>
      <c r="E49" s="21">
        <v>1977</v>
      </c>
      <c r="F49" s="21">
        <v>3551</v>
      </c>
      <c r="G49" s="21">
        <v>435</v>
      </c>
    </row>
    <row r="50" spans="2:7" x14ac:dyDescent="0.2">
      <c r="B50" s="10">
        <v>2018</v>
      </c>
      <c r="C50" s="21">
        <v>4407</v>
      </c>
      <c r="D50" s="21">
        <v>1109</v>
      </c>
      <c r="E50" s="21">
        <v>2020</v>
      </c>
      <c r="F50" s="21">
        <v>3501</v>
      </c>
      <c r="G50" s="21">
        <v>430</v>
      </c>
    </row>
    <row r="51" spans="2:7" x14ac:dyDescent="0.2">
      <c r="B51" s="10">
        <v>2019</v>
      </c>
      <c r="C51" s="21">
        <v>4546</v>
      </c>
      <c r="D51" s="21">
        <v>1239</v>
      </c>
      <c r="E51" s="21">
        <v>2084</v>
      </c>
      <c r="F51" s="21">
        <v>3773</v>
      </c>
      <c r="G51" s="21">
        <v>358</v>
      </c>
    </row>
    <row r="52" spans="2:7" x14ac:dyDescent="0.2">
      <c r="B52" s="10">
        <v>2020</v>
      </c>
      <c r="C52" s="38">
        <v>4606</v>
      </c>
      <c r="D52" s="38">
        <v>1228</v>
      </c>
      <c r="E52" s="38">
        <v>2160</v>
      </c>
      <c r="F52" s="38">
        <v>3613</v>
      </c>
      <c r="G52" s="2">
        <v>419</v>
      </c>
    </row>
    <row r="53" spans="2:7" x14ac:dyDescent="0.2">
      <c r="B53" s="10">
        <v>2021</v>
      </c>
      <c r="C53" s="38">
        <v>4621</v>
      </c>
      <c r="D53" s="38">
        <v>1341</v>
      </c>
      <c r="E53" s="38">
        <v>2217</v>
      </c>
      <c r="F53" s="38">
        <v>3729</v>
      </c>
      <c r="G53" s="2">
        <v>435</v>
      </c>
    </row>
    <row r="54" spans="2:7" x14ac:dyDescent="0.2">
      <c r="B54" s="10">
        <v>2022</v>
      </c>
      <c r="C54" s="38">
        <v>4461</v>
      </c>
      <c r="D54" s="38">
        <v>1259</v>
      </c>
      <c r="E54" s="38">
        <v>2033</v>
      </c>
      <c r="F54" s="38">
        <v>3699</v>
      </c>
      <c r="G54" s="2">
        <v>423</v>
      </c>
    </row>
    <row r="55" spans="2:7" x14ac:dyDescent="0.2">
      <c r="B55" s="10">
        <v>2023</v>
      </c>
      <c r="C55" s="38">
        <v>4590</v>
      </c>
      <c r="D55" s="38">
        <v>1271</v>
      </c>
      <c r="E55" s="38">
        <v>2087</v>
      </c>
      <c r="F55" s="38">
        <v>3734</v>
      </c>
      <c r="G55" s="2">
        <v>463</v>
      </c>
    </row>
    <row r="56" spans="2:7" x14ac:dyDescent="0.2">
      <c r="C56" s="38"/>
      <c r="D56" s="38"/>
      <c r="E56" s="38"/>
      <c r="F56" s="38"/>
    </row>
    <row r="57" spans="2:7" x14ac:dyDescent="0.2">
      <c r="B57" s="2" t="s">
        <v>50</v>
      </c>
    </row>
  </sheetData>
  <mergeCells count="2">
    <mergeCell ref="B10:B11"/>
    <mergeCell ref="C11:G11"/>
  </mergeCells>
  <hyperlinks>
    <hyperlink ref="B2" location="Índice!A1" display="Ir al índice" xr:uid="{00000000-0004-0000-0100-000000000000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35"/>
  <sheetViews>
    <sheetView workbookViewId="0"/>
  </sheetViews>
  <sheetFormatPr baseColWidth="10" defaultRowHeight="12.75" x14ac:dyDescent="0.2"/>
  <cols>
    <col min="1" max="1" width="11.42578125" style="2"/>
    <col min="2" max="2" width="15.7109375" style="2" customWidth="1"/>
    <col min="3" max="4" width="11.42578125" style="2"/>
    <col min="5" max="6" width="11.85546875" style="2" customWidth="1"/>
    <col min="7" max="16384" width="11.42578125" style="2"/>
  </cols>
  <sheetData>
    <row r="2" spans="2:11" ht="21" x14ac:dyDescent="0.35">
      <c r="B2" s="29" t="s">
        <v>20</v>
      </c>
      <c r="G2" s="3" t="s">
        <v>0</v>
      </c>
    </row>
    <row r="3" spans="2:11" ht="12.75" customHeight="1" x14ac:dyDescent="0.25">
      <c r="G3" s="4" t="s">
        <v>40</v>
      </c>
    </row>
    <row r="4" spans="2:11" ht="12.75" customHeight="1" x14ac:dyDescent="0.25">
      <c r="G4" s="4" t="s">
        <v>36</v>
      </c>
    </row>
    <row r="5" spans="2:11" ht="12.75" customHeight="1" x14ac:dyDescent="0.2"/>
    <row r="6" spans="2:11" ht="15.75" x14ac:dyDescent="0.25">
      <c r="C6" s="14" t="s">
        <v>35</v>
      </c>
    </row>
    <row r="7" spans="2:11" ht="15.75" x14ac:dyDescent="0.25">
      <c r="C7" s="14" t="s">
        <v>41</v>
      </c>
    </row>
    <row r="8" spans="2:11" x14ac:dyDescent="0.2">
      <c r="C8" s="15" t="s">
        <v>1</v>
      </c>
    </row>
    <row r="10" spans="2:11" x14ac:dyDescent="0.2">
      <c r="B10" s="50" t="s">
        <v>8</v>
      </c>
      <c r="C10" s="51" t="s">
        <v>2</v>
      </c>
      <c r="D10" s="51"/>
      <c r="E10" s="37" t="s">
        <v>30</v>
      </c>
      <c r="F10" s="13"/>
      <c r="G10" s="13"/>
      <c r="H10" s="13"/>
      <c r="I10" s="13"/>
      <c r="J10" s="13"/>
      <c r="K10" s="13"/>
    </row>
    <row r="11" spans="2:11" x14ac:dyDescent="0.2">
      <c r="B11" s="50"/>
      <c r="C11" s="45">
        <v>2022</v>
      </c>
      <c r="D11" s="45">
        <v>2023</v>
      </c>
      <c r="E11" s="13" t="s">
        <v>31</v>
      </c>
    </row>
    <row r="12" spans="2:11" x14ac:dyDescent="0.2">
      <c r="B12" s="50"/>
      <c r="C12" s="50" t="s">
        <v>7</v>
      </c>
      <c r="D12" s="50"/>
      <c r="E12" s="44"/>
    </row>
    <row r="13" spans="2:11" x14ac:dyDescent="0.2">
      <c r="B13" s="2" t="s">
        <v>11</v>
      </c>
      <c r="C13" s="16">
        <v>1485</v>
      </c>
      <c r="D13" s="16">
        <v>1530</v>
      </c>
      <c r="E13" s="17">
        <f>D13/$D$24</f>
        <v>0.33333333333333331</v>
      </c>
    </row>
    <row r="14" spans="2:11" x14ac:dyDescent="0.2">
      <c r="B14" s="2" t="s">
        <v>21</v>
      </c>
      <c r="C14" s="16">
        <v>1050</v>
      </c>
      <c r="D14" s="16">
        <v>1125</v>
      </c>
      <c r="E14" s="17">
        <f t="shared" ref="E14:E23" si="0">D14/$D$24</f>
        <v>0.24509803921568626</v>
      </c>
    </row>
    <row r="15" spans="2:11" x14ac:dyDescent="0.2">
      <c r="B15" s="2" t="s">
        <v>28</v>
      </c>
      <c r="C15" s="16">
        <v>620</v>
      </c>
      <c r="D15" s="16">
        <v>600</v>
      </c>
      <c r="E15" s="17">
        <f t="shared" si="0"/>
        <v>0.13071895424836602</v>
      </c>
    </row>
    <row r="16" spans="2:11" x14ac:dyDescent="0.2">
      <c r="B16" s="2" t="s">
        <v>10</v>
      </c>
      <c r="C16" s="16">
        <v>568</v>
      </c>
      <c r="D16" s="16">
        <v>586</v>
      </c>
      <c r="E16" s="17">
        <f t="shared" si="0"/>
        <v>0.12766884531590414</v>
      </c>
    </row>
    <row r="17" spans="1:8" x14ac:dyDescent="0.2">
      <c r="B17" s="2" t="s">
        <v>22</v>
      </c>
      <c r="C17" s="16">
        <v>245</v>
      </c>
      <c r="D17" s="16">
        <v>255</v>
      </c>
      <c r="E17" s="17">
        <f t="shared" si="0"/>
        <v>5.5555555555555552E-2</v>
      </c>
    </row>
    <row r="18" spans="1:8" x14ac:dyDescent="0.2">
      <c r="B18" s="2" t="s">
        <v>23</v>
      </c>
      <c r="C18" s="16">
        <v>124</v>
      </c>
      <c r="D18" s="16">
        <v>125</v>
      </c>
      <c r="E18" s="17">
        <f t="shared" si="0"/>
        <v>2.7233115468409588E-2</v>
      </c>
    </row>
    <row r="19" spans="1:8" x14ac:dyDescent="0.2">
      <c r="B19" s="2" t="s">
        <v>9</v>
      </c>
      <c r="C19" s="16">
        <v>82</v>
      </c>
      <c r="D19" s="16">
        <v>82</v>
      </c>
      <c r="E19" s="17">
        <f t="shared" si="0"/>
        <v>1.786492374727669E-2</v>
      </c>
    </row>
    <row r="20" spans="1:8" x14ac:dyDescent="0.2">
      <c r="B20" s="2" t="s">
        <v>34</v>
      </c>
      <c r="C20" s="16">
        <v>71</v>
      </c>
      <c r="D20" s="16">
        <v>73</v>
      </c>
      <c r="E20" s="17">
        <f t="shared" si="0"/>
        <v>1.59041394335512E-2</v>
      </c>
    </row>
    <row r="21" spans="1:8" x14ac:dyDescent="0.2">
      <c r="B21" s="2" t="s">
        <v>27</v>
      </c>
      <c r="C21" s="16">
        <v>59</v>
      </c>
      <c r="D21" s="16">
        <v>61</v>
      </c>
      <c r="E21" s="17">
        <f t="shared" si="0"/>
        <v>1.3289760348583878E-2</v>
      </c>
    </row>
    <row r="22" spans="1:8" x14ac:dyDescent="0.2">
      <c r="B22" s="2" t="s">
        <v>39</v>
      </c>
      <c r="C22" s="16">
        <v>57</v>
      </c>
      <c r="D22" s="16">
        <v>60</v>
      </c>
      <c r="E22" s="17">
        <f t="shared" si="0"/>
        <v>1.3071895424836602E-2</v>
      </c>
    </row>
    <row r="23" spans="1:8" x14ac:dyDescent="0.2">
      <c r="B23" s="2" t="s">
        <v>29</v>
      </c>
      <c r="C23" s="16">
        <v>100</v>
      </c>
      <c r="D23" s="16">
        <v>93</v>
      </c>
      <c r="E23" s="17">
        <f t="shared" si="0"/>
        <v>2.0261437908496733E-2</v>
      </c>
    </row>
    <row r="24" spans="1:8" x14ac:dyDescent="0.2">
      <c r="B24" s="18" t="s">
        <v>25</v>
      </c>
      <c r="C24" s="42">
        <f>SUM(C13:C23)</f>
        <v>4461</v>
      </c>
      <c r="D24" s="42">
        <f>SUM(D13:D23)</f>
        <v>4590</v>
      </c>
      <c r="E24" s="39">
        <f>SUM(E13:E23)</f>
        <v>0.99999999999999989</v>
      </c>
    </row>
    <row r="26" spans="1:8" x14ac:dyDescent="0.2">
      <c r="B26" s="2" t="str">
        <f>'1. Mundial'!B57</f>
        <v>*Estimado en diciembre de 2022.</v>
      </c>
      <c r="C26" s="16"/>
      <c r="D26" s="17"/>
    </row>
    <row r="27" spans="1:8" x14ac:dyDescent="0.2">
      <c r="B27" s="20"/>
      <c r="C27" s="16"/>
      <c r="D27" s="17"/>
    </row>
    <row r="28" spans="1:8" x14ac:dyDescent="0.2">
      <c r="A28" s="38"/>
    </row>
    <row r="30" spans="1:8" x14ac:dyDescent="0.2">
      <c r="A30" s="16"/>
    </row>
    <row r="31" spans="1:8" x14ac:dyDescent="0.2">
      <c r="A31" s="16"/>
      <c r="H31" s="2" t="str">
        <f>B26</f>
        <v>*Estimado en diciembre de 2022.</v>
      </c>
    </row>
    <row r="32" spans="1:8" x14ac:dyDescent="0.2">
      <c r="A32" s="16"/>
    </row>
    <row r="33" spans="1:1" x14ac:dyDescent="0.2">
      <c r="A33" s="16"/>
    </row>
    <row r="34" spans="1:1" x14ac:dyDescent="0.2">
      <c r="A34" s="16"/>
    </row>
    <row r="35" spans="1:1" x14ac:dyDescent="0.2">
      <c r="A35" s="16"/>
    </row>
  </sheetData>
  <sortState ref="B29:D38">
    <sortCondition descending="1" ref="D29:D38"/>
  </sortState>
  <mergeCells count="3">
    <mergeCell ref="C12:D12"/>
    <mergeCell ref="B10:B12"/>
    <mergeCell ref="C10:D10"/>
  </mergeCells>
  <hyperlinks>
    <hyperlink ref="B2" location="Índice!A1" display="Ir al índice" xr:uid="{00000000-0004-0000-0200-000000000000}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K31"/>
  <sheetViews>
    <sheetView zoomScaleNormal="100" workbookViewId="0"/>
  </sheetViews>
  <sheetFormatPr baseColWidth="10" defaultRowHeight="12.75" x14ac:dyDescent="0.2"/>
  <cols>
    <col min="1" max="1" width="11.42578125" style="2"/>
    <col min="2" max="2" width="15.7109375" style="2" customWidth="1"/>
    <col min="3" max="4" width="11.42578125" style="2"/>
    <col min="5" max="6" width="11.85546875" style="2" customWidth="1"/>
    <col min="7" max="16384" width="11.42578125" style="2"/>
  </cols>
  <sheetData>
    <row r="2" spans="2:11" ht="21" x14ac:dyDescent="0.35">
      <c r="B2" s="29" t="s">
        <v>20</v>
      </c>
      <c r="G2" s="3" t="s">
        <v>0</v>
      </c>
    </row>
    <row r="3" spans="2:11" ht="12.75" customHeight="1" x14ac:dyDescent="0.25">
      <c r="G3" s="4" t="s">
        <v>40</v>
      </c>
    </row>
    <row r="4" spans="2:11" ht="12.75" customHeight="1" x14ac:dyDescent="0.25">
      <c r="G4" s="4" t="s">
        <v>36</v>
      </c>
    </row>
    <row r="5" spans="2:11" ht="12.75" customHeight="1" x14ac:dyDescent="0.2"/>
    <row r="6" spans="2:11" ht="15.75" x14ac:dyDescent="0.25">
      <c r="C6" s="30" t="s">
        <v>35</v>
      </c>
    </row>
    <row r="7" spans="2:11" ht="15.75" x14ac:dyDescent="0.25">
      <c r="C7" s="30" t="s">
        <v>42</v>
      </c>
    </row>
    <row r="8" spans="2:11" x14ac:dyDescent="0.2">
      <c r="C8" s="31" t="s">
        <v>1</v>
      </c>
    </row>
    <row r="10" spans="2:11" x14ac:dyDescent="0.2">
      <c r="B10" s="50" t="s">
        <v>8</v>
      </c>
      <c r="C10" s="51" t="s">
        <v>4</v>
      </c>
      <c r="D10" s="51"/>
      <c r="E10" s="37" t="s">
        <v>30</v>
      </c>
      <c r="F10" s="22"/>
      <c r="G10" s="22"/>
      <c r="H10" s="22"/>
      <c r="I10" s="22"/>
      <c r="J10" s="22"/>
      <c r="K10" s="22"/>
    </row>
    <row r="11" spans="2:11" x14ac:dyDescent="0.2">
      <c r="B11" s="50"/>
      <c r="C11" s="45">
        <v>2022</v>
      </c>
      <c r="D11" s="45">
        <v>2023</v>
      </c>
      <c r="E11" s="44" t="s">
        <v>31</v>
      </c>
    </row>
    <row r="12" spans="2:11" x14ac:dyDescent="0.2">
      <c r="B12" s="50"/>
      <c r="C12" s="50" t="s">
        <v>7</v>
      </c>
      <c r="D12" s="50"/>
      <c r="E12" s="44"/>
    </row>
    <row r="13" spans="2:11" x14ac:dyDescent="0.2">
      <c r="B13" s="2" t="s">
        <v>11</v>
      </c>
      <c r="C13" s="2">
        <v>1450</v>
      </c>
      <c r="D13" s="2">
        <v>1500</v>
      </c>
      <c r="E13" s="33">
        <f>D13/$D$24</f>
        <v>0.71873502635361763</v>
      </c>
    </row>
    <row r="14" spans="2:11" x14ac:dyDescent="0.2">
      <c r="B14" s="2" t="s">
        <v>28</v>
      </c>
      <c r="C14" s="2">
        <v>250</v>
      </c>
      <c r="D14" s="2">
        <v>240</v>
      </c>
      <c r="E14" s="33">
        <f t="shared" ref="E14:E23" si="0">D14/$D$24</f>
        <v>0.11499760421657883</v>
      </c>
    </row>
    <row r="15" spans="2:11" x14ac:dyDescent="0.2">
      <c r="B15" s="2" t="s">
        <v>22</v>
      </c>
      <c r="C15" s="2">
        <v>165</v>
      </c>
      <c r="D15" s="2">
        <v>180</v>
      </c>
      <c r="E15" s="33">
        <f t="shared" si="0"/>
        <v>8.6248203162434117E-2</v>
      </c>
    </row>
    <row r="16" spans="2:11" x14ac:dyDescent="0.2">
      <c r="B16" s="2" t="s">
        <v>5</v>
      </c>
      <c r="C16" s="2">
        <v>55</v>
      </c>
      <c r="D16" s="2">
        <v>45</v>
      </c>
      <c r="E16" s="33">
        <f t="shared" si="0"/>
        <v>2.1562050790608529E-2</v>
      </c>
    </row>
    <row r="17" spans="2:8" x14ac:dyDescent="0.2">
      <c r="B17" s="2" t="s">
        <v>39</v>
      </c>
      <c r="C17" s="2">
        <v>36</v>
      </c>
      <c r="D17" s="2">
        <v>40</v>
      </c>
      <c r="E17" s="33">
        <f t="shared" si="0"/>
        <v>1.9166267369429803E-2</v>
      </c>
    </row>
    <row r="18" spans="2:8" x14ac:dyDescent="0.2">
      <c r="B18" s="2" t="s">
        <v>9</v>
      </c>
      <c r="C18" s="2">
        <v>36</v>
      </c>
      <c r="D18" s="2">
        <v>37</v>
      </c>
      <c r="E18" s="33">
        <f t="shared" si="0"/>
        <v>1.7728797316722569E-2</v>
      </c>
    </row>
    <row r="19" spans="2:8" x14ac:dyDescent="0.2">
      <c r="B19" s="2" t="s">
        <v>23</v>
      </c>
      <c r="C19" s="2">
        <v>19</v>
      </c>
      <c r="D19" s="2">
        <v>20</v>
      </c>
      <c r="E19" s="33">
        <f t="shared" si="0"/>
        <v>9.5831336847149017E-3</v>
      </c>
    </row>
    <row r="20" spans="2:8" x14ac:dyDescent="0.2">
      <c r="B20" s="2" t="s">
        <v>34</v>
      </c>
      <c r="C20" s="2">
        <v>9</v>
      </c>
      <c r="D20" s="2">
        <v>10</v>
      </c>
      <c r="E20" s="33">
        <f t="shared" si="0"/>
        <v>4.7915668423574509E-3</v>
      </c>
    </row>
    <row r="21" spans="2:8" x14ac:dyDescent="0.2">
      <c r="B21" s="2" t="s">
        <v>10</v>
      </c>
      <c r="C21" s="2">
        <v>6</v>
      </c>
      <c r="D21" s="2">
        <v>6</v>
      </c>
      <c r="E21" s="33">
        <f t="shared" si="0"/>
        <v>2.8749401054144704E-3</v>
      </c>
    </row>
    <row r="22" spans="2:8" x14ac:dyDescent="0.2">
      <c r="B22" s="2" t="s">
        <v>21</v>
      </c>
      <c r="C22" s="2">
        <v>3</v>
      </c>
      <c r="D22" s="2">
        <v>5</v>
      </c>
      <c r="E22" s="33">
        <f t="shared" si="0"/>
        <v>2.3957834211787254E-3</v>
      </c>
    </row>
    <row r="23" spans="2:8" x14ac:dyDescent="0.2">
      <c r="B23" s="2" t="s">
        <v>29</v>
      </c>
      <c r="C23" s="2">
        <v>4</v>
      </c>
      <c r="D23" s="2">
        <v>4</v>
      </c>
      <c r="E23" s="33">
        <f t="shared" si="0"/>
        <v>1.9166267369429804E-3</v>
      </c>
    </row>
    <row r="24" spans="2:8" x14ac:dyDescent="0.2">
      <c r="B24" s="41" t="s">
        <v>25</v>
      </c>
      <c r="C24" s="42">
        <f>SUM(C13:C23)</f>
        <v>2033</v>
      </c>
      <c r="D24" s="42">
        <f>SUM(D13:D23)</f>
        <v>2087</v>
      </c>
      <c r="E24" s="19">
        <f ca="1">SUM(E13:E24)</f>
        <v>0</v>
      </c>
    </row>
    <row r="26" spans="2:8" x14ac:dyDescent="0.2">
      <c r="C26" s="38"/>
    </row>
    <row r="27" spans="2:8" x14ac:dyDescent="0.2">
      <c r="B27" s="2" t="str">
        <f>'1. Mundial'!B57</f>
        <v>*Estimado en diciembre de 2022.</v>
      </c>
    </row>
    <row r="31" spans="2:8" x14ac:dyDescent="0.2">
      <c r="H31" s="2" t="str">
        <f>B27</f>
        <v>*Estimado en diciembre de 2022.</v>
      </c>
    </row>
  </sheetData>
  <sortState ref="B31:D43">
    <sortCondition descending="1" ref="D31:D43"/>
  </sortState>
  <mergeCells count="3">
    <mergeCell ref="B10:B12"/>
    <mergeCell ref="C10:D10"/>
    <mergeCell ref="C12:D12"/>
  </mergeCells>
  <conditionalFormatting sqref="B31:B40">
    <cfRule type="duplicateValues" dxfId="1" priority="2"/>
  </conditionalFormatting>
  <conditionalFormatting sqref="B13:B22">
    <cfRule type="duplicateValues" dxfId="0" priority="1"/>
  </conditionalFormatting>
  <hyperlinks>
    <hyperlink ref="B2" location="Índice!A1" display="Ir al índice" xr:uid="{00000000-0004-0000-0300-000000000000}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K46"/>
  <sheetViews>
    <sheetView workbookViewId="0"/>
  </sheetViews>
  <sheetFormatPr baseColWidth="10" defaultRowHeight="12.75" x14ac:dyDescent="0.2"/>
  <cols>
    <col min="1" max="1" width="11.42578125" style="2"/>
    <col min="2" max="2" width="15.7109375" style="2" customWidth="1"/>
    <col min="3" max="4" width="11.42578125" style="2"/>
    <col min="5" max="6" width="11.85546875" style="2" customWidth="1"/>
    <col min="7" max="16384" width="11.42578125" style="2"/>
  </cols>
  <sheetData>
    <row r="2" spans="2:11" ht="21" x14ac:dyDescent="0.35">
      <c r="B2" s="29" t="s">
        <v>20</v>
      </c>
      <c r="G2" s="3" t="s">
        <v>0</v>
      </c>
    </row>
    <row r="3" spans="2:11" ht="12.75" customHeight="1" x14ac:dyDescent="0.25">
      <c r="G3" s="4" t="s">
        <v>40</v>
      </c>
    </row>
    <row r="4" spans="2:11" ht="12.75" customHeight="1" x14ac:dyDescent="0.25">
      <c r="G4" s="4" t="s">
        <v>36</v>
      </c>
    </row>
    <row r="5" spans="2:11" ht="12.75" customHeight="1" x14ac:dyDescent="0.2"/>
    <row r="6" spans="2:11" ht="15.75" x14ac:dyDescent="0.25">
      <c r="C6" s="30" t="s">
        <v>35</v>
      </c>
    </row>
    <row r="7" spans="2:11" ht="15.75" x14ac:dyDescent="0.25">
      <c r="C7" s="30" t="s">
        <v>43</v>
      </c>
    </row>
    <row r="8" spans="2:11" x14ac:dyDescent="0.2">
      <c r="C8" s="31" t="s">
        <v>1</v>
      </c>
    </row>
    <row r="10" spans="2:11" x14ac:dyDescent="0.2">
      <c r="B10" s="50" t="s">
        <v>8</v>
      </c>
      <c r="C10" s="51" t="s">
        <v>3</v>
      </c>
      <c r="D10" s="51"/>
      <c r="E10" s="37" t="s">
        <v>30</v>
      </c>
      <c r="F10" s="22"/>
      <c r="G10" s="22"/>
      <c r="H10" s="22"/>
      <c r="I10" s="22"/>
      <c r="J10" s="22"/>
      <c r="K10" s="22"/>
    </row>
    <row r="11" spans="2:11" x14ac:dyDescent="0.2">
      <c r="B11" s="50"/>
      <c r="C11" s="45">
        <v>2022</v>
      </c>
      <c r="D11" s="45">
        <v>2023</v>
      </c>
      <c r="E11" s="44" t="s">
        <v>31</v>
      </c>
    </row>
    <row r="12" spans="2:11" x14ac:dyDescent="0.2">
      <c r="B12" s="50"/>
      <c r="C12" s="50" t="s">
        <v>7</v>
      </c>
      <c r="D12" s="50"/>
      <c r="E12" s="44"/>
    </row>
    <row r="13" spans="2:11" x14ac:dyDescent="0.2">
      <c r="B13" s="2" t="s">
        <v>21</v>
      </c>
      <c r="C13" s="46">
        <v>700</v>
      </c>
      <c r="D13" s="47">
        <v>700</v>
      </c>
      <c r="E13" s="33">
        <f>D13/$D$24</f>
        <v>0.55074744295830058</v>
      </c>
    </row>
    <row r="14" spans="2:11" x14ac:dyDescent="0.2">
      <c r="B14" s="2" t="s">
        <v>47</v>
      </c>
      <c r="C14" s="46">
        <v>210</v>
      </c>
      <c r="D14" s="46">
        <v>220</v>
      </c>
      <c r="E14" s="33">
        <f t="shared" ref="E14:E23" si="0">D14/$D$24</f>
        <v>0.17309205350118018</v>
      </c>
    </row>
    <row r="15" spans="2:11" x14ac:dyDescent="0.2">
      <c r="B15" s="2" t="s">
        <v>27</v>
      </c>
      <c r="C15" s="46">
        <v>105</v>
      </c>
      <c r="D15" s="46">
        <v>106</v>
      </c>
      <c r="E15" s="33">
        <f t="shared" si="0"/>
        <v>8.3398898505114089E-2</v>
      </c>
    </row>
    <row r="16" spans="2:11" x14ac:dyDescent="0.2">
      <c r="B16" s="2" t="s">
        <v>10</v>
      </c>
      <c r="C16" s="46">
        <v>84</v>
      </c>
      <c r="D16" s="47">
        <v>80</v>
      </c>
      <c r="E16" s="33">
        <f t="shared" si="0"/>
        <v>6.2942564909520063E-2</v>
      </c>
    </row>
    <row r="17" spans="2:8" x14ac:dyDescent="0.2">
      <c r="B17" s="2" t="s">
        <v>5</v>
      </c>
      <c r="C17" s="46">
        <v>40</v>
      </c>
      <c r="D17" s="46">
        <v>45</v>
      </c>
      <c r="E17" s="33">
        <f t="shared" si="0"/>
        <v>3.5405192761605038E-2</v>
      </c>
    </row>
    <row r="18" spans="2:8" x14ac:dyDescent="0.2">
      <c r="B18" s="2" t="s">
        <v>45</v>
      </c>
      <c r="C18" s="46">
        <v>35</v>
      </c>
      <c r="D18" s="46">
        <v>32</v>
      </c>
      <c r="E18" s="33">
        <f t="shared" si="0"/>
        <v>2.5177025963808025E-2</v>
      </c>
    </row>
    <row r="19" spans="2:8" x14ac:dyDescent="0.2">
      <c r="B19" s="38" t="s">
        <v>24</v>
      </c>
      <c r="C19" s="46">
        <v>25</v>
      </c>
      <c r="D19" s="47">
        <v>25</v>
      </c>
      <c r="E19" s="33">
        <f t="shared" si="0"/>
        <v>1.9669551534225019E-2</v>
      </c>
    </row>
    <row r="20" spans="2:8" x14ac:dyDescent="0.2">
      <c r="B20" s="38" t="s">
        <v>28</v>
      </c>
      <c r="C20" s="46">
        <v>20</v>
      </c>
      <c r="D20" s="46">
        <v>20</v>
      </c>
      <c r="E20" s="33">
        <f t="shared" si="0"/>
        <v>1.5735641227380016E-2</v>
      </c>
    </row>
    <row r="21" spans="2:8" x14ac:dyDescent="0.2">
      <c r="B21" s="2" t="s">
        <v>26</v>
      </c>
      <c r="C21" s="46">
        <v>15</v>
      </c>
      <c r="D21" s="47">
        <v>20</v>
      </c>
      <c r="E21" s="33">
        <f t="shared" si="0"/>
        <v>1.5735641227380016E-2</v>
      </c>
    </row>
    <row r="22" spans="2:8" x14ac:dyDescent="0.2">
      <c r="B22" s="38" t="s">
        <v>9</v>
      </c>
      <c r="C22" s="46">
        <v>13</v>
      </c>
      <c r="D22" s="47">
        <v>10</v>
      </c>
      <c r="E22" s="33">
        <f t="shared" si="0"/>
        <v>7.8678206136900079E-3</v>
      </c>
      <c r="F22" s="21"/>
    </row>
    <row r="23" spans="2:8" x14ac:dyDescent="0.2">
      <c r="B23" s="2" t="s">
        <v>29</v>
      </c>
      <c r="C23" s="46">
        <v>12</v>
      </c>
      <c r="D23" s="47">
        <v>13</v>
      </c>
      <c r="E23" s="33">
        <f t="shared" si="0"/>
        <v>1.0228166797797011E-2</v>
      </c>
    </row>
    <row r="24" spans="2:8" x14ac:dyDescent="0.2">
      <c r="B24" s="18" t="s">
        <v>25</v>
      </c>
      <c r="C24" s="42">
        <f>SUM(C13:C23)</f>
        <v>1259</v>
      </c>
      <c r="D24" s="42">
        <f>SUM(D13:D23)</f>
        <v>1271</v>
      </c>
      <c r="E24" s="19">
        <f>SUM(E13:E23)</f>
        <v>1</v>
      </c>
    </row>
    <row r="25" spans="2:8" x14ac:dyDescent="0.2">
      <c r="C25" s="32"/>
      <c r="D25" s="33"/>
    </row>
    <row r="26" spans="2:8" x14ac:dyDescent="0.2">
      <c r="B26" s="2" t="str">
        <f>'1. Mundial'!B57</f>
        <v>*Estimado en diciembre de 2022.</v>
      </c>
    </row>
    <row r="28" spans="2:8" x14ac:dyDescent="0.2">
      <c r="C28" s="45"/>
      <c r="D28" s="45"/>
    </row>
    <row r="29" spans="2:8" x14ac:dyDescent="0.2">
      <c r="C29" s="45"/>
      <c r="D29" s="45"/>
    </row>
    <row r="30" spans="2:8" x14ac:dyDescent="0.2">
      <c r="C30" s="46"/>
      <c r="D30" s="47"/>
    </row>
    <row r="31" spans="2:8" x14ac:dyDescent="0.2">
      <c r="C31" s="46"/>
      <c r="D31" s="47"/>
      <c r="H31" s="2" t="str">
        <f>B26</f>
        <v>*Estimado en diciembre de 2022.</v>
      </c>
    </row>
    <row r="32" spans="2:8" x14ac:dyDescent="0.2">
      <c r="C32" s="46"/>
      <c r="D32" s="47"/>
    </row>
    <row r="33" spans="3:4" x14ac:dyDescent="0.2">
      <c r="C33" s="46"/>
      <c r="D33" s="47"/>
    </row>
    <row r="34" spans="3:4" x14ac:dyDescent="0.2">
      <c r="C34" s="46"/>
      <c r="D34" s="47"/>
    </row>
    <row r="35" spans="3:4" x14ac:dyDescent="0.2">
      <c r="C35" s="46"/>
      <c r="D35" s="47"/>
    </row>
    <row r="36" spans="3:4" x14ac:dyDescent="0.2">
      <c r="C36" s="46"/>
      <c r="D36" s="47"/>
    </row>
    <row r="37" spans="3:4" x14ac:dyDescent="0.2">
      <c r="C37" s="46"/>
      <c r="D37" s="47"/>
    </row>
    <row r="38" spans="3:4" x14ac:dyDescent="0.2">
      <c r="C38" s="46"/>
      <c r="D38" s="47"/>
    </row>
    <row r="39" spans="3:4" x14ac:dyDescent="0.2">
      <c r="C39" s="46"/>
      <c r="D39" s="47"/>
    </row>
    <row r="40" spans="3:4" x14ac:dyDescent="0.2">
      <c r="C40" s="46"/>
      <c r="D40" s="47"/>
    </row>
    <row r="42" spans="3:4" x14ac:dyDescent="0.2">
      <c r="C42" s="32"/>
    </row>
    <row r="43" spans="3:4" x14ac:dyDescent="0.2">
      <c r="C43" s="32"/>
    </row>
    <row r="44" spans="3:4" x14ac:dyDescent="0.2">
      <c r="C44" s="32"/>
    </row>
    <row r="45" spans="3:4" x14ac:dyDescent="0.2">
      <c r="C45" s="32"/>
    </row>
    <row r="46" spans="3:4" x14ac:dyDescent="0.2">
      <c r="C46" s="32"/>
    </row>
  </sheetData>
  <sortState ref="B30:D39">
    <sortCondition descending="1" ref="D30:D39"/>
  </sortState>
  <mergeCells count="3">
    <mergeCell ref="B10:B12"/>
    <mergeCell ref="C10:D10"/>
    <mergeCell ref="C12:D12"/>
  </mergeCells>
  <hyperlinks>
    <hyperlink ref="B2" location="Índice!A1" display="Ir al índice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K31"/>
  <sheetViews>
    <sheetView workbookViewId="0"/>
  </sheetViews>
  <sheetFormatPr baseColWidth="10" defaultRowHeight="12.75" x14ac:dyDescent="0.2"/>
  <cols>
    <col min="1" max="1" width="11.42578125" style="2"/>
    <col min="2" max="2" width="15.7109375" style="2" customWidth="1"/>
    <col min="3" max="4" width="11.42578125" style="2"/>
    <col min="5" max="6" width="11.85546875" style="2" customWidth="1"/>
    <col min="7" max="16384" width="11.42578125" style="2"/>
  </cols>
  <sheetData>
    <row r="2" spans="2:11" ht="21" x14ac:dyDescent="0.35">
      <c r="B2" s="29" t="s">
        <v>20</v>
      </c>
      <c r="G2" s="3" t="s">
        <v>0</v>
      </c>
    </row>
    <row r="3" spans="2:11" ht="12.75" customHeight="1" x14ac:dyDescent="0.25">
      <c r="G3" s="4" t="s">
        <v>40</v>
      </c>
    </row>
    <row r="4" spans="2:11" ht="12.75" customHeight="1" x14ac:dyDescent="0.25">
      <c r="G4" s="4" t="s">
        <v>36</v>
      </c>
    </row>
    <row r="5" spans="2:11" ht="12.75" customHeight="1" x14ac:dyDescent="0.2"/>
    <row r="6" spans="2:11" ht="15.75" x14ac:dyDescent="0.25">
      <c r="C6" s="30" t="s">
        <v>35</v>
      </c>
    </row>
    <row r="7" spans="2:11" ht="15.75" x14ac:dyDescent="0.25">
      <c r="C7" s="30" t="s">
        <v>44</v>
      </c>
    </row>
    <row r="8" spans="2:11" x14ac:dyDescent="0.2">
      <c r="C8" s="31" t="s">
        <v>1</v>
      </c>
    </row>
    <row r="10" spans="2:11" x14ac:dyDescent="0.2">
      <c r="B10" s="50" t="s">
        <v>8</v>
      </c>
      <c r="C10" s="51" t="s">
        <v>32</v>
      </c>
      <c r="D10" s="51"/>
      <c r="E10" s="37" t="s">
        <v>30</v>
      </c>
      <c r="F10" s="22"/>
      <c r="G10" s="22"/>
      <c r="H10" s="22"/>
      <c r="I10" s="22"/>
      <c r="J10" s="22"/>
      <c r="K10" s="22"/>
    </row>
    <row r="11" spans="2:11" x14ac:dyDescent="0.2">
      <c r="B11" s="50"/>
      <c r="C11" s="45">
        <v>2022</v>
      </c>
      <c r="D11" s="45">
        <v>2023</v>
      </c>
      <c r="E11" s="44" t="s">
        <v>31</v>
      </c>
    </row>
    <row r="12" spans="2:11" x14ac:dyDescent="0.2">
      <c r="B12" s="50"/>
      <c r="C12" s="50" t="s">
        <v>7</v>
      </c>
      <c r="D12" s="50"/>
      <c r="E12" s="44"/>
    </row>
    <row r="13" spans="2:11" x14ac:dyDescent="0.2">
      <c r="B13" s="2" t="s">
        <v>21</v>
      </c>
      <c r="C13" s="38">
        <v>1747</v>
      </c>
      <c r="D13" s="38">
        <v>1795</v>
      </c>
      <c r="E13" s="33">
        <f>D13/$D$24</f>
        <v>0.48071772897696841</v>
      </c>
    </row>
    <row r="14" spans="2:11" x14ac:dyDescent="0.2">
      <c r="B14" s="2" t="s">
        <v>10</v>
      </c>
      <c r="C14" s="2">
        <v>646</v>
      </c>
      <c r="D14" s="2">
        <v>660</v>
      </c>
      <c r="E14" s="33">
        <f t="shared" ref="E14:E23" si="0">D14/$D$24</f>
        <v>0.17675415104445635</v>
      </c>
    </row>
    <row r="15" spans="2:11" x14ac:dyDescent="0.2">
      <c r="B15" s="2" t="s">
        <v>28</v>
      </c>
      <c r="C15" s="2">
        <v>390</v>
      </c>
      <c r="D15" s="2">
        <v>380</v>
      </c>
      <c r="E15" s="33">
        <f t="shared" si="0"/>
        <v>0.10176754151044456</v>
      </c>
    </row>
    <row r="16" spans="2:11" x14ac:dyDescent="0.2">
      <c r="B16" s="2" t="s">
        <v>47</v>
      </c>
      <c r="C16" s="2">
        <v>228</v>
      </c>
      <c r="D16" s="2">
        <v>225</v>
      </c>
      <c r="E16" s="33">
        <f t="shared" si="0"/>
        <v>6.0257096946973752E-2</v>
      </c>
    </row>
    <row r="17" spans="2:8" x14ac:dyDescent="0.2">
      <c r="B17" s="2" t="s">
        <v>27</v>
      </c>
      <c r="C17" s="2">
        <v>165</v>
      </c>
      <c r="D17" s="2">
        <v>165</v>
      </c>
      <c r="E17" s="33">
        <f t="shared" si="0"/>
        <v>4.4188537761114088E-2</v>
      </c>
    </row>
    <row r="18" spans="2:8" x14ac:dyDescent="0.2">
      <c r="B18" s="2" t="s">
        <v>23</v>
      </c>
      <c r="C18" s="2">
        <v>110</v>
      </c>
      <c r="D18" s="2">
        <v>112</v>
      </c>
      <c r="E18" s="33">
        <f t="shared" si="0"/>
        <v>2.9994643813604713E-2</v>
      </c>
    </row>
    <row r="19" spans="2:8" x14ac:dyDescent="0.2">
      <c r="B19" s="2" t="s">
        <v>24</v>
      </c>
      <c r="C19" s="2">
        <v>78</v>
      </c>
      <c r="D19" s="2">
        <v>75</v>
      </c>
      <c r="E19" s="33">
        <f t="shared" si="0"/>
        <v>2.0085698982324585E-2</v>
      </c>
    </row>
    <row r="20" spans="2:8" x14ac:dyDescent="0.2">
      <c r="B20" s="2" t="s">
        <v>22</v>
      </c>
      <c r="C20" s="2">
        <v>70</v>
      </c>
      <c r="D20" s="2">
        <v>70</v>
      </c>
      <c r="E20" s="33">
        <f t="shared" si="0"/>
        <v>1.8746652383502947E-2</v>
      </c>
    </row>
    <row r="21" spans="2:8" x14ac:dyDescent="0.2">
      <c r="B21" s="2" t="s">
        <v>34</v>
      </c>
      <c r="C21" s="2">
        <v>67</v>
      </c>
      <c r="D21" s="2">
        <v>67</v>
      </c>
      <c r="E21" s="33">
        <f t="shared" si="0"/>
        <v>1.7943224424209963E-2</v>
      </c>
    </row>
    <row r="22" spans="2:8" x14ac:dyDescent="0.2">
      <c r="B22" s="2" t="s">
        <v>9</v>
      </c>
      <c r="C22" s="2">
        <v>61</v>
      </c>
      <c r="D22" s="2">
        <v>55</v>
      </c>
      <c r="E22" s="33">
        <f t="shared" si="0"/>
        <v>1.4729512587038029E-2</v>
      </c>
    </row>
    <row r="23" spans="2:8" x14ac:dyDescent="0.2">
      <c r="B23" s="2" t="s">
        <v>29</v>
      </c>
      <c r="C23" s="2">
        <v>137</v>
      </c>
      <c r="D23" s="2">
        <v>130</v>
      </c>
      <c r="E23" s="33">
        <f t="shared" si="0"/>
        <v>3.4815211569362611E-2</v>
      </c>
    </row>
    <row r="24" spans="2:8" x14ac:dyDescent="0.2">
      <c r="B24" s="18" t="s">
        <v>25</v>
      </c>
      <c r="C24" s="42">
        <f>SUM(C13:C23)</f>
        <v>3699</v>
      </c>
      <c r="D24" s="42">
        <f>SUM(D13:D23)</f>
        <v>3734</v>
      </c>
      <c r="E24" s="19">
        <f>SUM(E13:E23)</f>
        <v>1</v>
      </c>
    </row>
    <row r="25" spans="2:8" x14ac:dyDescent="0.2">
      <c r="B25" s="21"/>
      <c r="C25" s="40"/>
    </row>
    <row r="26" spans="2:8" x14ac:dyDescent="0.2">
      <c r="B26" s="2" t="str">
        <f>'1. Mundial'!B57</f>
        <v>*Estimado en diciembre de 2022.</v>
      </c>
      <c r="C26" s="32"/>
      <c r="D26" s="33"/>
    </row>
    <row r="27" spans="2:8" x14ac:dyDescent="0.2">
      <c r="D27" s="33"/>
    </row>
    <row r="31" spans="2:8" x14ac:dyDescent="0.2">
      <c r="H31" s="2" t="str">
        <f>B26</f>
        <v>*Estimado en diciembre de 2022.</v>
      </c>
    </row>
  </sheetData>
  <sortState ref="B30:D39">
    <sortCondition descending="1" ref="D30:D39"/>
  </sortState>
  <mergeCells count="3">
    <mergeCell ref="B10:B12"/>
    <mergeCell ref="C10:D10"/>
    <mergeCell ref="C12:D12"/>
  </mergeCells>
  <hyperlinks>
    <hyperlink ref="B2" location="Índice!A1" display="Ir al índice" xr:uid="{00000000-0004-0000-0500-000000000000}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J49"/>
  <sheetViews>
    <sheetView workbookViewId="0"/>
  </sheetViews>
  <sheetFormatPr baseColWidth="10" defaultRowHeight="12.75" x14ac:dyDescent="0.2"/>
  <cols>
    <col min="1" max="3" width="11.42578125" style="2"/>
    <col min="4" max="4" width="12" style="2" customWidth="1"/>
    <col min="5" max="6" width="11.85546875" style="2" customWidth="1"/>
    <col min="7" max="7" width="12" style="2" customWidth="1"/>
    <col min="8" max="8" width="12.140625" style="2" customWidth="1"/>
    <col min="9" max="16384" width="11.42578125" style="2"/>
  </cols>
  <sheetData>
    <row r="2" spans="2:10" ht="21" x14ac:dyDescent="0.35">
      <c r="B2" s="29" t="s">
        <v>20</v>
      </c>
      <c r="G2" s="3" t="s">
        <v>0</v>
      </c>
    </row>
    <row r="3" spans="2:10" ht="12.75" customHeight="1" x14ac:dyDescent="0.25">
      <c r="G3" s="4" t="s">
        <v>40</v>
      </c>
    </row>
    <row r="4" spans="2:10" ht="12.75" customHeight="1" x14ac:dyDescent="0.25">
      <c r="G4" s="4" t="s">
        <v>36</v>
      </c>
    </row>
    <row r="5" spans="2:10" ht="12.75" customHeight="1" x14ac:dyDescent="0.2"/>
    <row r="6" spans="2:10" ht="15.75" x14ac:dyDescent="0.25">
      <c r="C6" s="5" t="s">
        <v>33</v>
      </c>
    </row>
    <row r="7" spans="2:10" ht="15.75" x14ac:dyDescent="0.25">
      <c r="C7" s="5" t="s">
        <v>23</v>
      </c>
    </row>
    <row r="8" spans="2:10" x14ac:dyDescent="0.2">
      <c r="C8" s="6" t="s">
        <v>1</v>
      </c>
    </row>
    <row r="10" spans="2:10" ht="25.5" x14ac:dyDescent="0.2">
      <c r="B10" s="50" t="s">
        <v>12</v>
      </c>
      <c r="C10" s="12" t="s">
        <v>2</v>
      </c>
      <c r="D10" s="12" t="s">
        <v>3</v>
      </c>
      <c r="E10" s="12" t="s">
        <v>4</v>
      </c>
      <c r="F10" s="12" t="s">
        <v>6</v>
      </c>
      <c r="G10" s="12" t="s">
        <v>37</v>
      </c>
      <c r="J10" s="44"/>
    </row>
    <row r="11" spans="2:10" x14ac:dyDescent="0.2">
      <c r="B11" s="50"/>
      <c r="C11" s="50" t="s">
        <v>7</v>
      </c>
      <c r="D11" s="50"/>
      <c r="E11" s="50"/>
      <c r="F11" s="50"/>
      <c r="G11" s="50"/>
      <c r="H11" s="9"/>
      <c r="I11" s="9"/>
      <c r="J11" s="44"/>
    </row>
    <row r="12" spans="2:10" x14ac:dyDescent="0.2">
      <c r="B12" s="10">
        <v>1989</v>
      </c>
      <c r="C12" s="21">
        <v>0</v>
      </c>
      <c r="D12" s="21">
        <v>3</v>
      </c>
      <c r="E12" s="21">
        <v>0</v>
      </c>
      <c r="F12" s="21">
        <v>3</v>
      </c>
      <c r="G12" s="21">
        <v>0</v>
      </c>
      <c r="H12" s="11"/>
      <c r="I12" s="11"/>
      <c r="J12" s="8"/>
    </row>
    <row r="13" spans="2:10" x14ac:dyDescent="0.2">
      <c r="B13" s="10">
        <v>1990</v>
      </c>
      <c r="C13" s="21">
        <v>0</v>
      </c>
      <c r="D13" s="21">
        <v>10</v>
      </c>
      <c r="E13" s="21">
        <v>0</v>
      </c>
      <c r="F13" s="21">
        <v>10</v>
      </c>
      <c r="G13" s="21">
        <v>0</v>
      </c>
      <c r="H13" s="11"/>
      <c r="I13" s="11"/>
      <c r="J13" s="8"/>
    </row>
    <row r="14" spans="2:10" x14ac:dyDescent="0.2">
      <c r="B14" s="10">
        <v>1991</v>
      </c>
      <c r="C14" s="21">
        <v>0</v>
      </c>
      <c r="D14" s="21">
        <v>15</v>
      </c>
      <c r="E14" s="21">
        <v>0</v>
      </c>
      <c r="F14" s="21">
        <v>15</v>
      </c>
      <c r="G14" s="21">
        <v>0</v>
      </c>
      <c r="H14" s="11"/>
      <c r="I14" s="11"/>
      <c r="J14" s="8"/>
    </row>
    <row r="15" spans="2:10" x14ac:dyDescent="0.2">
      <c r="B15" s="10">
        <v>1992</v>
      </c>
      <c r="C15" s="21">
        <v>0</v>
      </c>
      <c r="D15" s="21">
        <v>25</v>
      </c>
      <c r="E15" s="21">
        <v>0</v>
      </c>
      <c r="F15" s="21">
        <v>25</v>
      </c>
      <c r="G15" s="21">
        <v>0</v>
      </c>
      <c r="H15" s="11"/>
      <c r="I15" s="11"/>
      <c r="J15" s="8"/>
    </row>
    <row r="16" spans="2:10" x14ac:dyDescent="0.2">
      <c r="B16" s="10">
        <v>1993</v>
      </c>
      <c r="C16" s="21">
        <v>0</v>
      </c>
      <c r="D16" s="21">
        <v>35</v>
      </c>
      <c r="E16" s="21">
        <v>0</v>
      </c>
      <c r="F16" s="21">
        <v>35</v>
      </c>
      <c r="G16" s="21">
        <v>0</v>
      </c>
      <c r="H16" s="11"/>
      <c r="I16" s="11"/>
      <c r="J16" s="8"/>
    </row>
    <row r="17" spans="2:10" x14ac:dyDescent="0.2">
      <c r="B17" s="10">
        <v>1994</v>
      </c>
      <c r="C17" s="21">
        <v>0</v>
      </c>
      <c r="D17" s="21">
        <v>35</v>
      </c>
      <c r="E17" s="21">
        <v>0</v>
      </c>
      <c r="F17" s="21">
        <v>35</v>
      </c>
      <c r="G17" s="21">
        <v>0</v>
      </c>
      <c r="H17" s="11"/>
      <c r="I17" s="11"/>
      <c r="J17" s="8"/>
    </row>
    <row r="18" spans="2:10" x14ac:dyDescent="0.2">
      <c r="B18" s="10">
        <v>1995</v>
      </c>
      <c r="C18" s="21">
        <v>0</v>
      </c>
      <c r="D18" s="21">
        <v>29</v>
      </c>
      <c r="E18" s="21">
        <v>0</v>
      </c>
      <c r="F18" s="21">
        <v>29</v>
      </c>
      <c r="G18" s="21">
        <v>0</v>
      </c>
      <c r="H18" s="11"/>
      <c r="I18" s="11"/>
      <c r="J18" s="8"/>
    </row>
    <row r="19" spans="2:10" x14ac:dyDescent="0.2">
      <c r="B19" s="10">
        <v>1996</v>
      </c>
      <c r="C19" s="21">
        <v>0</v>
      </c>
      <c r="D19" s="21">
        <v>31</v>
      </c>
      <c r="E19" s="21">
        <v>0</v>
      </c>
      <c r="F19" s="21">
        <v>31</v>
      </c>
      <c r="G19" s="21">
        <v>0</v>
      </c>
      <c r="H19" s="11"/>
      <c r="I19" s="11"/>
      <c r="J19" s="8"/>
    </row>
    <row r="20" spans="2:10" x14ac:dyDescent="0.2">
      <c r="B20" s="10">
        <v>1997</v>
      </c>
      <c r="C20" s="21">
        <v>0</v>
      </c>
      <c r="D20" s="21">
        <v>41</v>
      </c>
      <c r="E20" s="21">
        <v>0</v>
      </c>
      <c r="F20" s="21">
        <v>41</v>
      </c>
      <c r="G20" s="21">
        <v>0</v>
      </c>
      <c r="H20" s="11"/>
      <c r="I20" s="11"/>
      <c r="J20" s="8"/>
    </row>
    <row r="21" spans="2:10" x14ac:dyDescent="0.2">
      <c r="B21" s="10">
        <v>1998</v>
      </c>
      <c r="C21" s="21">
        <v>0</v>
      </c>
      <c r="D21" s="21">
        <v>46</v>
      </c>
      <c r="E21" s="21">
        <v>0</v>
      </c>
      <c r="F21" s="21">
        <v>46</v>
      </c>
      <c r="G21" s="21">
        <v>0</v>
      </c>
      <c r="H21" s="11"/>
      <c r="I21" s="11"/>
      <c r="J21" s="8"/>
    </row>
    <row r="22" spans="2:10" x14ac:dyDescent="0.2">
      <c r="B22" s="10">
        <v>1999</v>
      </c>
      <c r="C22" s="21">
        <v>0</v>
      </c>
      <c r="D22" s="21">
        <v>35</v>
      </c>
      <c r="E22" s="21">
        <v>0</v>
      </c>
      <c r="F22" s="21">
        <v>35</v>
      </c>
      <c r="G22" s="21">
        <v>0</v>
      </c>
      <c r="H22" s="11"/>
      <c r="I22" s="11"/>
      <c r="J22" s="8"/>
    </row>
    <row r="23" spans="2:10" x14ac:dyDescent="0.2">
      <c r="B23" s="10">
        <v>2000</v>
      </c>
      <c r="C23" s="21">
        <v>0</v>
      </c>
      <c r="D23" s="21">
        <v>34</v>
      </c>
      <c r="E23" s="21">
        <v>0</v>
      </c>
      <c r="F23" s="21">
        <v>34</v>
      </c>
      <c r="G23" s="21">
        <v>0</v>
      </c>
      <c r="H23" s="11"/>
      <c r="I23" s="11"/>
      <c r="J23" s="8"/>
    </row>
    <row r="24" spans="2:10" x14ac:dyDescent="0.2">
      <c r="B24" s="10">
        <v>2001</v>
      </c>
      <c r="C24" s="21">
        <v>138</v>
      </c>
      <c r="D24" s="21">
        <v>55</v>
      </c>
      <c r="E24" s="21">
        <v>12</v>
      </c>
      <c r="F24" s="21">
        <v>181</v>
      </c>
      <c r="G24" s="21">
        <v>0</v>
      </c>
      <c r="H24" s="11"/>
      <c r="I24" s="11"/>
      <c r="J24" s="8"/>
    </row>
    <row r="25" spans="2:10" x14ac:dyDescent="0.2">
      <c r="B25" s="10">
        <v>2002</v>
      </c>
      <c r="C25" s="21">
        <v>142</v>
      </c>
      <c r="D25" s="21">
        <v>43</v>
      </c>
      <c r="E25" s="21">
        <v>12</v>
      </c>
      <c r="F25" s="21">
        <v>173</v>
      </c>
      <c r="G25" s="21">
        <v>0</v>
      </c>
      <c r="H25" s="11"/>
      <c r="I25" s="11"/>
      <c r="J25" s="8"/>
    </row>
    <row r="26" spans="2:10" x14ac:dyDescent="0.2">
      <c r="B26" s="10">
        <v>2003</v>
      </c>
      <c r="C26" s="21">
        <v>145</v>
      </c>
      <c r="D26" s="21">
        <v>44</v>
      </c>
      <c r="E26" s="21">
        <v>11</v>
      </c>
      <c r="F26" s="21">
        <v>178</v>
      </c>
      <c r="G26" s="21">
        <v>0</v>
      </c>
      <c r="H26" s="11"/>
      <c r="I26" s="11"/>
      <c r="J26" s="8"/>
    </row>
    <row r="27" spans="2:10" x14ac:dyDescent="0.2">
      <c r="B27" s="10">
        <v>2004</v>
      </c>
      <c r="C27" s="21">
        <v>160</v>
      </c>
      <c r="D27" s="21">
        <v>34</v>
      </c>
      <c r="E27" s="21">
        <v>8</v>
      </c>
      <c r="F27" s="21">
        <v>186</v>
      </c>
      <c r="G27" s="21">
        <v>0</v>
      </c>
      <c r="H27" s="11"/>
      <c r="I27" s="11"/>
      <c r="J27" s="8"/>
    </row>
    <row r="28" spans="2:10" x14ac:dyDescent="0.2">
      <c r="B28" s="10">
        <v>2005</v>
      </c>
      <c r="C28" s="21">
        <v>166</v>
      </c>
      <c r="D28" s="21">
        <v>44</v>
      </c>
      <c r="E28" s="21">
        <v>11</v>
      </c>
      <c r="F28" s="21">
        <v>199</v>
      </c>
      <c r="G28" s="21">
        <v>0</v>
      </c>
      <c r="H28" s="11"/>
      <c r="I28" s="11"/>
      <c r="J28" s="8"/>
    </row>
    <row r="29" spans="2:10" x14ac:dyDescent="0.2">
      <c r="B29" s="10">
        <v>2006</v>
      </c>
      <c r="C29" s="21">
        <v>174</v>
      </c>
      <c r="D29" s="21">
        <v>43</v>
      </c>
      <c r="E29" s="21">
        <v>6</v>
      </c>
      <c r="F29" s="21">
        <v>211</v>
      </c>
      <c r="G29" s="21">
        <v>0</v>
      </c>
      <c r="H29" s="11"/>
      <c r="I29" s="11"/>
      <c r="J29" s="8"/>
    </row>
    <row r="30" spans="2:10" x14ac:dyDescent="0.2">
      <c r="B30" s="10">
        <v>2007</v>
      </c>
      <c r="C30" s="21">
        <v>182</v>
      </c>
      <c r="D30" s="21">
        <v>46</v>
      </c>
      <c r="E30" s="21">
        <v>6</v>
      </c>
      <c r="F30" s="21">
        <v>222</v>
      </c>
      <c r="G30" s="21">
        <v>0</v>
      </c>
      <c r="H30" s="11"/>
      <c r="I30" s="11"/>
      <c r="J30" s="48" t="str">
        <f>'1. Mundial'!B57</f>
        <v>*Estimado en diciembre de 2022.</v>
      </c>
    </row>
    <row r="31" spans="2:10" x14ac:dyDescent="0.2">
      <c r="B31" s="10">
        <v>2008</v>
      </c>
      <c r="C31" s="21">
        <v>168</v>
      </c>
      <c r="D31" s="21">
        <v>23</v>
      </c>
      <c r="E31" s="21">
        <v>6</v>
      </c>
      <c r="F31" s="21">
        <v>185</v>
      </c>
      <c r="G31" s="21">
        <v>0</v>
      </c>
      <c r="H31" s="11"/>
      <c r="I31" s="11"/>
      <c r="J31" s="8"/>
    </row>
    <row r="32" spans="2:10" x14ac:dyDescent="0.2">
      <c r="B32" s="10">
        <v>2009</v>
      </c>
      <c r="C32" s="21">
        <v>131</v>
      </c>
      <c r="D32" s="21">
        <v>27</v>
      </c>
      <c r="E32" s="21">
        <v>6</v>
      </c>
      <c r="F32" s="21">
        <v>152</v>
      </c>
      <c r="G32" s="21">
        <v>0</v>
      </c>
      <c r="H32" s="11"/>
      <c r="I32" s="11"/>
      <c r="J32" s="8"/>
    </row>
    <row r="33" spans="2:10" x14ac:dyDescent="0.2">
      <c r="B33" s="10">
        <v>2010</v>
      </c>
      <c r="C33" s="21">
        <v>138</v>
      </c>
      <c r="D33" s="21">
        <v>15</v>
      </c>
      <c r="E33" s="21">
        <v>7</v>
      </c>
      <c r="F33" s="21">
        <v>146</v>
      </c>
      <c r="G33" s="21">
        <v>0</v>
      </c>
      <c r="H33" s="11"/>
      <c r="I33" s="11"/>
      <c r="J33" s="8"/>
    </row>
    <row r="34" spans="2:10" x14ac:dyDescent="0.2">
      <c r="B34" s="10">
        <v>2011</v>
      </c>
      <c r="C34" s="21">
        <v>142</v>
      </c>
      <c r="D34" s="21">
        <v>30</v>
      </c>
      <c r="E34" s="21">
        <v>8</v>
      </c>
      <c r="F34" s="21">
        <v>164</v>
      </c>
      <c r="G34" s="21">
        <v>0</v>
      </c>
      <c r="H34" s="11"/>
      <c r="I34" s="11"/>
      <c r="J34" s="8"/>
    </row>
    <row r="35" spans="2:10" x14ac:dyDescent="0.2">
      <c r="B35" s="10">
        <v>2012</v>
      </c>
      <c r="C35" s="21">
        <v>124</v>
      </c>
      <c r="D35" s="21">
        <v>9</v>
      </c>
      <c r="E35" s="21">
        <v>5</v>
      </c>
      <c r="F35" s="21">
        <v>128</v>
      </c>
      <c r="G35" s="21">
        <v>0</v>
      </c>
      <c r="H35" s="11"/>
      <c r="I35" s="11"/>
      <c r="J35" s="8"/>
    </row>
    <row r="36" spans="2:10" x14ac:dyDescent="0.2">
      <c r="B36" s="10">
        <v>2013</v>
      </c>
      <c r="C36" s="21">
        <v>137</v>
      </c>
      <c r="D36" s="21">
        <v>11</v>
      </c>
      <c r="E36" s="21">
        <v>5</v>
      </c>
      <c r="F36" s="21">
        <v>143</v>
      </c>
      <c r="G36" s="21">
        <v>0</v>
      </c>
      <c r="H36" s="11"/>
      <c r="I36" s="11"/>
      <c r="J36" s="8"/>
    </row>
    <row r="37" spans="2:10" x14ac:dyDescent="0.2">
      <c r="B37" s="10">
        <v>2014</v>
      </c>
      <c r="C37" s="21">
        <v>136</v>
      </c>
      <c r="D37" s="21">
        <v>7</v>
      </c>
      <c r="E37" s="21">
        <v>6</v>
      </c>
      <c r="F37" s="21">
        <v>137</v>
      </c>
      <c r="G37" s="21">
        <v>0</v>
      </c>
      <c r="H37" s="11"/>
      <c r="I37" s="11"/>
      <c r="J37" s="8"/>
    </row>
    <row r="38" spans="2:10" x14ac:dyDescent="0.2">
      <c r="B38" s="10">
        <v>2015</v>
      </c>
      <c r="C38" s="21">
        <v>138</v>
      </c>
      <c r="D38" s="21">
        <v>7</v>
      </c>
      <c r="E38" s="21">
        <v>11</v>
      </c>
      <c r="F38" s="21">
        <v>134</v>
      </c>
      <c r="G38" s="21">
        <v>0</v>
      </c>
      <c r="H38" s="11"/>
      <c r="I38" s="11"/>
      <c r="J38" s="8"/>
    </row>
    <row r="39" spans="2:10" x14ac:dyDescent="0.2">
      <c r="B39" s="10">
        <v>2016</v>
      </c>
      <c r="C39" s="21">
        <v>144</v>
      </c>
      <c r="D39" s="21">
        <v>12</v>
      </c>
      <c r="E39" s="21">
        <v>20</v>
      </c>
      <c r="F39" s="21">
        <v>136</v>
      </c>
      <c r="G39" s="21">
        <v>0</v>
      </c>
      <c r="H39" s="11"/>
      <c r="I39" s="11"/>
      <c r="J39" s="8"/>
    </row>
    <row r="40" spans="2:10" x14ac:dyDescent="0.2">
      <c r="B40" s="10">
        <v>2017</v>
      </c>
      <c r="C40" s="21">
        <v>139</v>
      </c>
      <c r="D40" s="21">
        <v>4</v>
      </c>
      <c r="E40" s="21">
        <v>33</v>
      </c>
      <c r="F40" s="21">
        <v>110</v>
      </c>
      <c r="G40" s="21">
        <v>0</v>
      </c>
      <c r="I40" s="11"/>
      <c r="J40" s="8"/>
    </row>
    <row r="41" spans="2:10" x14ac:dyDescent="0.2">
      <c r="B41" s="10">
        <v>2018</v>
      </c>
      <c r="C41" s="2">
        <v>119</v>
      </c>
      <c r="D41" s="2">
        <v>7</v>
      </c>
      <c r="E41" s="2">
        <v>23</v>
      </c>
      <c r="F41" s="2">
        <v>103</v>
      </c>
      <c r="G41" s="2">
        <v>0</v>
      </c>
      <c r="I41" s="11"/>
      <c r="J41" s="8"/>
    </row>
    <row r="42" spans="2:10" x14ac:dyDescent="0.2">
      <c r="B42" s="10">
        <v>2019</v>
      </c>
      <c r="C42" s="2">
        <v>120</v>
      </c>
      <c r="D42" s="2">
        <v>3</v>
      </c>
      <c r="E42" s="2">
        <v>17</v>
      </c>
      <c r="F42" s="2">
        <v>106</v>
      </c>
      <c r="G42" s="2">
        <v>0</v>
      </c>
      <c r="I42" s="11"/>
      <c r="J42" s="8"/>
    </row>
    <row r="43" spans="2:10" x14ac:dyDescent="0.2">
      <c r="B43" s="10">
        <v>2020</v>
      </c>
      <c r="C43" s="2">
        <v>122</v>
      </c>
      <c r="D43" s="2">
        <v>3</v>
      </c>
      <c r="E43" s="2">
        <v>20</v>
      </c>
      <c r="F43" s="2">
        <v>105</v>
      </c>
      <c r="G43" s="2">
        <v>0</v>
      </c>
      <c r="I43" s="11"/>
      <c r="J43" s="8"/>
    </row>
    <row r="44" spans="2:10" x14ac:dyDescent="0.2">
      <c r="B44" s="10">
        <v>2021</v>
      </c>
      <c r="C44" s="2">
        <v>123</v>
      </c>
      <c r="D44" s="2">
        <v>7</v>
      </c>
      <c r="E44" s="2">
        <v>14</v>
      </c>
      <c r="F44" s="2">
        <v>116</v>
      </c>
      <c r="G44" s="2">
        <v>0</v>
      </c>
      <c r="I44" s="11"/>
      <c r="J44" s="8"/>
    </row>
    <row r="45" spans="2:10" x14ac:dyDescent="0.2">
      <c r="B45" s="10">
        <v>2022</v>
      </c>
      <c r="C45" s="2">
        <v>124</v>
      </c>
      <c r="D45" s="2">
        <v>5</v>
      </c>
      <c r="E45" s="2">
        <v>19</v>
      </c>
      <c r="F45" s="2">
        <v>110</v>
      </c>
      <c r="G45" s="2">
        <v>0</v>
      </c>
      <c r="I45" s="11"/>
      <c r="J45" s="8"/>
    </row>
    <row r="46" spans="2:10" ht="12" customHeight="1" x14ac:dyDescent="0.2">
      <c r="B46" s="10">
        <v>2023</v>
      </c>
      <c r="C46" s="2">
        <v>125</v>
      </c>
      <c r="D46" s="2">
        <v>7</v>
      </c>
      <c r="E46" s="2">
        <v>20</v>
      </c>
      <c r="F46" s="2">
        <v>112</v>
      </c>
      <c r="G46" s="2">
        <v>0</v>
      </c>
      <c r="I46" s="11"/>
      <c r="J46" s="8"/>
    </row>
    <row r="47" spans="2:10" x14ac:dyDescent="0.2">
      <c r="B47" s="10"/>
      <c r="I47" s="11"/>
      <c r="J47" s="8"/>
    </row>
    <row r="48" spans="2:10" x14ac:dyDescent="0.2">
      <c r="B48" s="2" t="str">
        <f>'1. Mundial'!B57</f>
        <v>*Estimado en diciembre de 2022.</v>
      </c>
      <c r="I48" s="11"/>
      <c r="J48" s="8"/>
    </row>
    <row r="49" spans="9:10" x14ac:dyDescent="0.2">
      <c r="I49" s="11"/>
      <c r="J49" s="8"/>
    </row>
  </sheetData>
  <mergeCells count="2">
    <mergeCell ref="B10:B11"/>
    <mergeCell ref="C11:G11"/>
  </mergeCells>
  <hyperlinks>
    <hyperlink ref="B2" location="Índice!A1" display="Ir al índice" xr:uid="{00000000-0004-0000-06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Índice</vt:lpstr>
      <vt:lpstr>1. Mundial</vt:lpstr>
      <vt:lpstr>2. Países productores</vt:lpstr>
      <vt:lpstr>3. Países exportadores</vt:lpstr>
      <vt:lpstr>4. Países importadores</vt:lpstr>
      <vt:lpstr>5. Países consumidores</vt:lpstr>
      <vt:lpstr>6. México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Salvador Dario Gaucin Piedra</dc:creator>
  <cp:lastModifiedBy>Gilberto Gallegos Cedillo</cp:lastModifiedBy>
  <dcterms:created xsi:type="dcterms:W3CDTF">2014-03-24T22:59:26Z</dcterms:created>
  <dcterms:modified xsi:type="dcterms:W3CDTF">2022-12-22T22:49:32Z</dcterms:modified>
</cp:coreProperties>
</file>